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mc:AlternateContent xmlns:mc="http://schemas.openxmlformats.org/markup-compatibility/2006">
    <mc:Choice Requires="x15">
      <x15ac:absPath xmlns:x15ac="http://schemas.microsoft.com/office/spreadsheetml/2010/11/ac" url="C:\D Drive\6. TRANSPORTATION PROGRAM\2024 TRANSPORTATION PROGRAM\Submission &amp; Quotation Applications,  Forms\"/>
    </mc:Choice>
  </mc:AlternateContent>
  <xr:revisionPtr revIDLastSave="0" documentId="13_ncr:1_{6E206FF8-D41D-4F04-8168-4B3338B7E751}" xr6:coauthVersionLast="47" xr6:coauthVersionMax="47" xr10:uidLastSave="{00000000-0000-0000-0000-000000000000}"/>
  <workbookProtection workbookAlgorithmName="SHA-512" workbookHashValue="KzeeASEtHgAigG02W0Y2/vExKLdBqPTCYylGhYUdnGk+ijlMMVapc2yRm9CVTjQXFXPyz9xUlHVSPnCtscgsVA==" workbookSaltValue="+wx3qm7mNGBcQjv2jqLsVA==" workbookSpinCount="100000" lockStructure="1"/>
  <bookViews>
    <workbookView xWindow="28680" yWindow="-2565" windowWidth="29040" windowHeight="15840" activeTab="4" xr2:uid="{00000000-000D-0000-FFFF-FFFF00000000}"/>
  </bookViews>
  <sheets>
    <sheet name="MSI Application" sheetId="9" r:id="rId1"/>
    <sheet name="VEHICLES" sheetId="1" r:id="rId2"/>
    <sheet name="TRAILERS (OWNED AND LEASED)" sheetId="2" r:id="rId3"/>
    <sheet name="IFTA SUMMARY" sheetId="7" r:id="rId4"/>
    <sheet name="DRIVERS" sheetId="4" r:id="rId5"/>
    <sheet name="CLAIMS" sheetId="6" r:id="rId6"/>
    <sheet name="CONVICTIONS" sheetId="5" r:id="rId7"/>
  </sheets>
  <definedNames>
    <definedName name="_xlnm._FilterDatabase" localSheetId="0" hidden="1">'MSI Application'!$B$1:$L$8</definedName>
    <definedName name="ColumnTitle1">#REF!</definedName>
    <definedName name="ColumnTitle2">#REF!</definedName>
    <definedName name="_xlnm.Print_Titles" localSheetId="0">'MSI Application'!#REF!</definedName>
    <definedName name="RoomList">#REF!</definedName>
    <definedName name="RowTitleRegion1..E2">'MSI Application'!$B$2</definedName>
    <definedName name="RowTitleRegion2..I2">'MSI Application'!$G$2</definedName>
    <definedName name="RowTitleRegion3..D8">'MSI Application'!$C$3</definedName>
    <definedName name="RowTitleRegion4..I8">'MSI Application'!#REF!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8" i="7" l="1"/>
  <c r="I9" i="4" l="1"/>
  <c r="I2" i="4" l="1"/>
  <c r="I19" i="4" l="1"/>
  <c r="I65" i="9" l="1"/>
  <c r="E11" i="9"/>
  <c r="I3" i="4" l="1"/>
  <c r="I4" i="4"/>
  <c r="I5" i="4"/>
  <c r="I6" i="4"/>
  <c r="I7" i="4"/>
  <c r="I8" i="4"/>
  <c r="I10" i="4"/>
  <c r="I11" i="4"/>
  <c r="I12" i="4"/>
  <c r="I13" i="4"/>
  <c r="I14" i="4"/>
  <c r="I15" i="4"/>
  <c r="I16" i="4"/>
  <c r="I17" i="4"/>
  <c r="I18" i="4"/>
  <c r="I20" i="4"/>
  <c r="I21" i="4"/>
  <c r="I22" i="4"/>
  <c r="I23" i="4"/>
  <c r="I24" i="4"/>
  <c r="I25" i="4"/>
  <c r="I26" i="4"/>
  <c r="I27" i="4"/>
  <c r="I28" i="4"/>
  <c r="I29" i="4"/>
  <c r="I30" i="4"/>
  <c r="I31" i="4"/>
  <c r="I32" i="4"/>
  <c r="I33" i="4"/>
  <c r="I34" i="4"/>
  <c r="I35" i="4"/>
  <c r="I36" i="4"/>
  <c r="E13" i="9"/>
  <c r="I66" i="9" l="1"/>
  <c r="E12" i="9"/>
  <c r="E15" i="9"/>
  <c r="E14" i="9" l="1"/>
  <c r="I67" i="9" l="1"/>
  <c r="C66" i="7" l="1"/>
  <c r="C78" i="7" s="1"/>
  <c r="D66" i="7"/>
  <c r="E66" i="7"/>
  <c r="E78" i="7" s="1"/>
  <c r="B66" i="7"/>
  <c r="B78" i="7" s="1"/>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 i="7"/>
  <c r="D76" i="7" l="1"/>
  <c r="D78" i="7"/>
  <c r="D77" i="7"/>
  <c r="E76" i="7"/>
  <c r="E77" i="7"/>
  <c r="C76" i="7"/>
  <c r="C77" i="7"/>
  <c r="B76" i="7"/>
  <c r="B77" i="7"/>
  <c r="B73" i="7"/>
  <c r="E73" i="7"/>
  <c r="D73" i="7"/>
  <c r="C73" i="7"/>
  <c r="F66" i="7"/>
  <c r="G7" i="7" s="1"/>
  <c r="D69" i="7"/>
  <c r="D70" i="7" s="1"/>
  <c r="E69" i="7"/>
  <c r="E70" i="7" s="1"/>
  <c r="E74" i="7"/>
  <c r="E72" i="7"/>
  <c r="C75" i="7"/>
  <c r="D72" i="7"/>
  <c r="C69" i="7"/>
  <c r="C70" i="7" s="1"/>
  <c r="C72" i="7"/>
  <c r="C74" i="7"/>
  <c r="B69" i="7"/>
  <c r="B70" i="7" s="1"/>
  <c r="D74" i="7"/>
  <c r="B74" i="7"/>
  <c r="B75" i="7"/>
  <c r="B72" i="7"/>
  <c r="E75" i="7"/>
  <c r="D75" i="7"/>
  <c r="G28" i="7" l="1"/>
  <c r="G24" i="7"/>
  <c r="G21" i="7"/>
  <c r="G45" i="7"/>
  <c r="G62" i="7"/>
  <c r="G39" i="7"/>
  <c r="G13" i="7"/>
  <c r="G50" i="7"/>
  <c r="G22" i="7"/>
  <c r="G18" i="7"/>
  <c r="G30" i="7"/>
  <c r="G53" i="7"/>
  <c r="G41" i="7"/>
  <c r="G34" i="7"/>
  <c r="G26" i="7"/>
  <c r="G20" i="7"/>
  <c r="G14" i="7"/>
  <c r="G56" i="7"/>
  <c r="G40" i="7"/>
  <c r="G46" i="7"/>
  <c r="G33" i="7"/>
  <c r="G64" i="7"/>
  <c r="G55" i="7"/>
  <c r="G23" i="7"/>
  <c r="G15" i="7"/>
  <c r="G27" i="7"/>
  <c r="G42" i="7"/>
  <c r="G38" i="7"/>
  <c r="G51" i="7"/>
  <c r="G16" i="7"/>
  <c r="G60" i="7"/>
  <c r="G36" i="7"/>
  <c r="G25" i="7"/>
  <c r="G31" i="7"/>
  <c r="G57" i="7"/>
  <c r="G37" i="7"/>
  <c r="G17" i="7"/>
  <c r="G32" i="7"/>
  <c r="G49" i="7"/>
  <c r="G43" i="7"/>
  <c r="G29" i="7"/>
  <c r="G59" i="7"/>
  <c r="G48" i="7"/>
  <c r="G58" i="7"/>
  <c r="G65" i="7"/>
  <c r="F77" i="7"/>
  <c r="G35" i="7"/>
  <c r="G66" i="7"/>
  <c r="F76" i="7"/>
  <c r="G44" i="7"/>
  <c r="G47" i="7"/>
  <c r="G61" i="7"/>
  <c r="G52" i="7"/>
  <c r="F75" i="7"/>
  <c r="G63" i="7"/>
  <c r="G54" i="7"/>
  <c r="G11" i="7"/>
  <c r="G12" i="7"/>
  <c r="G8" i="7"/>
  <c r="G9" i="7"/>
  <c r="G10" i="7"/>
  <c r="C26" i="9" s="1"/>
  <c r="G19" i="7"/>
  <c r="F73" i="7"/>
  <c r="G6" i="7"/>
  <c r="F72" i="7"/>
  <c r="F74" i="7"/>
  <c r="F69" i="7"/>
  <c r="F70" i="7" s="1"/>
  <c r="E26" i="9" l="1"/>
  <c r="D26" i="9" s="1"/>
  <c r="G18" i="4" l="1"/>
  <c r="G17" i="4"/>
  <c r="G16" i="4"/>
  <c r="G15" i="4"/>
  <c r="G14" i="4"/>
  <c r="G13" i="4"/>
  <c r="G12" i="4"/>
  <c r="G11" i="4"/>
  <c r="G10" i="4"/>
  <c r="G9" i="4"/>
  <c r="G8" i="4"/>
  <c r="G7" i="4"/>
  <c r="G6" i="4"/>
  <c r="G5" i="4"/>
  <c r="G4" i="4"/>
  <c r="G3" i="4"/>
  <c r="G2" i="4"/>
  <c r="G19" i="4" l="1"/>
  <c r="G20" i="4"/>
  <c r="G21" i="4"/>
  <c r="G22" i="4"/>
  <c r="G23" i="4"/>
  <c r="G24" i="4"/>
  <c r="G25" i="4"/>
  <c r="G26" i="4"/>
  <c r="G27" i="4"/>
  <c r="G28" i="4"/>
  <c r="G29" i="4"/>
  <c r="G30" i="4"/>
  <c r="G31" i="4"/>
  <c r="G32" i="4"/>
  <c r="G33" i="4"/>
  <c r="G34" i="4"/>
  <c r="G35" i="4"/>
  <c r="G36" i="4"/>
  <c r="E16" i="9"/>
</calcChain>
</file>

<file path=xl/sharedStrings.xml><?xml version="1.0" encoding="utf-8"?>
<sst xmlns="http://schemas.openxmlformats.org/spreadsheetml/2006/main" count="285" uniqueCount="261">
  <si>
    <t>Number</t>
  </si>
  <si>
    <t>Model</t>
  </si>
  <si>
    <t>Client ACV</t>
  </si>
  <si>
    <t>Driver Number</t>
  </si>
  <si>
    <t>First Name</t>
  </si>
  <si>
    <t>Last Name</t>
  </si>
  <si>
    <t>License Number</t>
  </si>
  <si>
    <t>Age</t>
  </si>
  <si>
    <t>Years of Driving Similar Vehicle Experience</t>
  </si>
  <si>
    <t>Conviction Type</t>
  </si>
  <si>
    <t>Conviction Details</t>
  </si>
  <si>
    <t>Date Convicted (dd/mm/yyyy)</t>
  </si>
  <si>
    <t>Fault</t>
  </si>
  <si>
    <t>Comprehensive Details</t>
  </si>
  <si>
    <t>Cargo Details</t>
  </si>
  <si>
    <t>CGL Details</t>
  </si>
  <si>
    <t>Total Payout</t>
  </si>
  <si>
    <t>Total Reserve</t>
  </si>
  <si>
    <t>Date of Claim (dd/mm/yyyy)</t>
  </si>
  <si>
    <t>Collision Details</t>
  </si>
  <si>
    <t>Year built</t>
  </si>
  <si>
    <t>Body Type</t>
  </si>
  <si>
    <t>Serial Number</t>
  </si>
  <si>
    <t>Ownership of Vehicle</t>
  </si>
  <si>
    <t xml:space="preserve">Ownership of Vehicle </t>
  </si>
  <si>
    <t>License Province</t>
  </si>
  <si>
    <t>R.I.N.#</t>
  </si>
  <si>
    <t>Driver Training School, if applicable.</t>
  </si>
  <si>
    <t>Name of Lienholder or Lessor</t>
  </si>
  <si>
    <t>BI Details</t>
  </si>
  <si>
    <t>PD Details</t>
  </si>
  <si>
    <t>AB Details</t>
  </si>
  <si>
    <t>UA Details</t>
  </si>
  <si>
    <t>DCPD Details</t>
  </si>
  <si>
    <t>IFTA Summary</t>
  </si>
  <si>
    <t>Prov/State</t>
  </si>
  <si>
    <t>Total:</t>
  </si>
  <si>
    <t>% of Total</t>
  </si>
  <si>
    <t>AB</t>
  </si>
  <si>
    <t>AL</t>
  </si>
  <si>
    <t>AR</t>
  </si>
  <si>
    <t>AZ</t>
  </si>
  <si>
    <t>BC</t>
  </si>
  <si>
    <t>CA</t>
  </si>
  <si>
    <t>CO</t>
  </si>
  <si>
    <t>CT</t>
  </si>
  <si>
    <t>DC</t>
  </si>
  <si>
    <t>DE</t>
  </si>
  <si>
    <t>FL</t>
  </si>
  <si>
    <t>GA</t>
  </si>
  <si>
    <t>IA</t>
  </si>
  <si>
    <t>ID</t>
  </si>
  <si>
    <t>IL</t>
  </si>
  <si>
    <t>IN</t>
  </si>
  <si>
    <t>KS</t>
  </si>
  <si>
    <t>KY</t>
  </si>
  <si>
    <t>LA</t>
  </si>
  <si>
    <t>MA</t>
  </si>
  <si>
    <t>MB</t>
  </si>
  <si>
    <t>MD</t>
  </si>
  <si>
    <t>ME</t>
  </si>
  <si>
    <t>MI</t>
  </si>
  <si>
    <t>MN</t>
  </si>
  <si>
    <t>MO</t>
  </si>
  <si>
    <t>MS</t>
  </si>
  <si>
    <t>MT</t>
  </si>
  <si>
    <t>NB</t>
  </si>
  <si>
    <t>NC</t>
  </si>
  <si>
    <t>ND</t>
  </si>
  <si>
    <t>NE</t>
  </si>
  <si>
    <t>NF</t>
  </si>
  <si>
    <t>NH</t>
  </si>
  <si>
    <t>NL</t>
  </si>
  <si>
    <t>NJ</t>
  </si>
  <si>
    <t>NM</t>
  </si>
  <si>
    <t>NS</t>
  </si>
  <si>
    <t>NV</t>
  </si>
  <si>
    <t>NY</t>
  </si>
  <si>
    <t>OH</t>
  </si>
  <si>
    <t>OK</t>
  </si>
  <si>
    <t>ON</t>
  </si>
  <si>
    <t>OR</t>
  </si>
  <si>
    <t>PA</t>
  </si>
  <si>
    <t>PE</t>
  </si>
  <si>
    <t>QC</t>
  </si>
  <si>
    <t>RI</t>
  </si>
  <si>
    <t>SC</t>
  </si>
  <si>
    <t>SD</t>
  </si>
  <si>
    <t>SK</t>
  </si>
  <si>
    <t>TN</t>
  </si>
  <si>
    <t>TX</t>
  </si>
  <si>
    <t>UT</t>
  </si>
  <si>
    <t>VA</t>
  </si>
  <si>
    <t>VT</t>
  </si>
  <si>
    <t>WA</t>
  </si>
  <si>
    <t>WI</t>
  </si>
  <si>
    <t>WV</t>
  </si>
  <si>
    <t>WY</t>
  </si>
  <si>
    <t>Canadian KM:</t>
  </si>
  <si>
    <t>US KM:</t>
  </si>
  <si>
    <t>Ontario KM:</t>
  </si>
  <si>
    <t>Quebec KM:</t>
  </si>
  <si>
    <t>Manitoba KM:</t>
  </si>
  <si>
    <t>Quarter Ending
June</t>
  </si>
  <si>
    <t>Quarter Ending
Sept</t>
  </si>
  <si>
    <t>Quarter Ending
Dec</t>
  </si>
  <si>
    <t>Quarter Ending
Mar</t>
  </si>
  <si>
    <t>Attach the past 4 quarters IFTA Re-Assesments to submission. Only fill in Blue Fields.</t>
  </si>
  <si>
    <t>Number of Non Owned Trailers:</t>
  </si>
  <si>
    <t>Number of Light Commercial Vehicles</t>
  </si>
  <si>
    <t>Number of Owned Excess Trailers:</t>
  </si>
  <si>
    <t>Number of Straight Trucks</t>
  </si>
  <si>
    <t>General Overview</t>
  </si>
  <si>
    <t>Cell Phone Number:</t>
  </si>
  <si>
    <t xml:space="preserve">Business Phone Number: </t>
  </si>
  <si>
    <t>Contact Person Name:</t>
  </si>
  <si>
    <t>House icon is in this cell</t>
  </si>
  <si>
    <t>Website:</t>
  </si>
  <si>
    <t xml:space="preserve">Year Established </t>
  </si>
  <si>
    <t>Total Revenue</t>
  </si>
  <si>
    <t>Owner</t>
  </si>
  <si>
    <t>Owner Operator</t>
  </si>
  <si>
    <t>Driving Similar Vehicle</t>
  </si>
  <si>
    <t>Classification of Transport Company</t>
  </si>
  <si>
    <t>Type of Product Required</t>
  </si>
  <si>
    <t>Previous Insurance:</t>
  </si>
  <si>
    <t>Number of Tractors</t>
  </si>
  <si>
    <t>Previous Insurance Company</t>
  </si>
  <si>
    <t>Policy Number</t>
  </si>
  <si>
    <t>APD</t>
  </si>
  <si>
    <t>MTC</t>
  </si>
  <si>
    <t>CGL</t>
  </si>
  <si>
    <t>Local - less than 160km</t>
  </si>
  <si>
    <t>U.S.A</t>
  </si>
  <si>
    <t>Enter City Here</t>
  </si>
  <si>
    <t>Province</t>
  </si>
  <si>
    <t>Safety</t>
  </si>
  <si>
    <t>SMS Rating: Vehicle OOS%</t>
  </si>
  <si>
    <t>Number of vehicles with autonomous brakes:</t>
  </si>
  <si>
    <t>Do all the vehicles have dashcams Installed?</t>
  </si>
  <si>
    <t>Name:</t>
  </si>
  <si>
    <t>Does the insured have a warehouse? If yes, what is the size of the warehouse?</t>
  </si>
  <si>
    <t>Any hazardous material in the warehouse? (If yes, provide details in remarks)</t>
  </si>
  <si>
    <t>Are customers allowed in the warehouse?</t>
  </si>
  <si>
    <t>Yard/Parking Address #1:</t>
  </si>
  <si>
    <t>Yard/Parking Address #2 (if more than 2, please provide information in remarks):</t>
  </si>
  <si>
    <t>What security measures are at yard:</t>
  </si>
  <si>
    <t>Who does vehicle maintenance for the fleet:</t>
  </si>
  <si>
    <t>Commodities</t>
  </si>
  <si>
    <t xml:space="preserve">Types of Non Target Cargo </t>
  </si>
  <si>
    <t xml:space="preserve">% </t>
  </si>
  <si>
    <t xml:space="preserve">Maximum Value </t>
  </si>
  <si>
    <t xml:space="preserve">General Freight </t>
  </si>
  <si>
    <t xml:space="preserve">Office Supplies </t>
  </si>
  <si>
    <t xml:space="preserve">Grocery Items </t>
  </si>
  <si>
    <t xml:space="preserve">Plastic Products </t>
  </si>
  <si>
    <t xml:space="preserve">Paper Products </t>
  </si>
  <si>
    <t xml:space="preserve">Building Materials </t>
  </si>
  <si>
    <t xml:space="preserve">Machinery (NO VEHICLES/AUTOS) </t>
  </si>
  <si>
    <t xml:space="preserve">Auto Parts </t>
  </si>
  <si>
    <t xml:space="preserve">Bakery Products </t>
  </si>
  <si>
    <t xml:space="preserve">Furniture </t>
  </si>
  <si>
    <t xml:space="preserve">Appliances </t>
  </si>
  <si>
    <t xml:space="preserve">Packaged Meat </t>
  </si>
  <si>
    <t xml:space="preserve">Frozen Food/ Cooled Produce </t>
  </si>
  <si>
    <t xml:space="preserve">Milk Products </t>
  </si>
  <si>
    <t xml:space="preserve">Steel </t>
  </si>
  <si>
    <t>Other:</t>
  </si>
  <si>
    <t xml:space="preserve">Types of Target Cargo </t>
  </si>
  <si>
    <t xml:space="preserve">Paint </t>
  </si>
  <si>
    <t xml:space="preserve">Batteries </t>
  </si>
  <si>
    <t xml:space="preserve">Household Use Chemicals </t>
  </si>
  <si>
    <t xml:space="preserve">Air Bags </t>
  </si>
  <si>
    <t xml:space="preserve">Glue </t>
  </si>
  <si>
    <t xml:space="preserve">Electronics </t>
  </si>
  <si>
    <t xml:space="preserve">Beer </t>
  </si>
  <si>
    <t xml:space="preserve">Liquor </t>
  </si>
  <si>
    <t xml:space="preserve">Sea Food </t>
  </si>
  <si>
    <t xml:space="preserve">Pharmaceutical Products </t>
  </si>
  <si>
    <t xml:space="preserve">Copper </t>
  </si>
  <si>
    <t xml:space="preserve">Aluminum </t>
  </si>
  <si>
    <t xml:space="preserve">Garments </t>
  </si>
  <si>
    <t>TOTAL % NON TARGET</t>
  </si>
  <si>
    <t>TOTAL % TARGET</t>
  </si>
  <si>
    <t>TOTAL %</t>
  </si>
  <si>
    <t xml:space="preserve">Other: </t>
  </si>
  <si>
    <t xml:space="preserve">               24/7 Live Watch Camera:</t>
  </si>
  <si>
    <t xml:space="preserve">               Other Security Measures:</t>
  </si>
  <si>
    <t xml:space="preserve">               Surveillance Camera:</t>
  </si>
  <si>
    <t xml:space="preserve">               Fence:</t>
  </si>
  <si>
    <t>Coverages/Deductibles</t>
  </si>
  <si>
    <t>Total ACV:</t>
  </si>
  <si>
    <t>APD Deductible For Power Units  (If the ACV for unit is over $250,000 then the deductible is automatically 4% of ACV or select deductible, whichever is more)</t>
  </si>
  <si>
    <t>APD Deductible for Trailers:</t>
  </si>
  <si>
    <t>MTC Limit:</t>
  </si>
  <si>
    <t>Target Inclusion Endorsement:</t>
  </si>
  <si>
    <t>Towing, Storage, Debris Limit Removal</t>
  </si>
  <si>
    <t>MTC Deductible:</t>
  </si>
  <si>
    <t>Reefer Breakdown Coverage:</t>
  </si>
  <si>
    <t>CGL Deductible:</t>
  </si>
  <si>
    <t>CGL Limit:</t>
  </si>
  <si>
    <t>Per Occurrence Deductible:</t>
  </si>
  <si>
    <t>Binding Instructions</t>
  </si>
  <si>
    <t>Position in the Company:</t>
  </si>
  <si>
    <t>Effective Date (dd/mm/yyyy):</t>
  </si>
  <si>
    <t>Expiry Date  (dd/mm/yyyy):</t>
  </si>
  <si>
    <t>Applicants Signature:</t>
  </si>
  <si>
    <t>Broker's Signature:</t>
  </si>
  <si>
    <t>Date:</t>
  </si>
  <si>
    <t>Remarks:</t>
  </si>
  <si>
    <t>Applicant Disclosure:</t>
  </si>
  <si>
    <t>Broker Disclosure:</t>
  </si>
  <si>
    <t xml:space="preserve">All the questions above were either answered by the applicant or myself after authorization from the client. The answers were all directly confirmed with the applicant and the consequences of fraud and material misrepresentation was explained to the client. </t>
  </si>
  <si>
    <t>CVOR level 2 or Carrier Profile Rating:</t>
  </si>
  <si>
    <t>CVOR level 2 Violation Rate or Risk Score:</t>
  </si>
  <si>
    <t>Do all the vehicles use telematics/elogs?</t>
  </si>
  <si>
    <t>Enter Postal Code Here</t>
  </si>
  <si>
    <t>Any NSF Cancellations in Past 3 years</t>
  </si>
  <si>
    <t>Remote Reefer Tracking System (All units):</t>
  </si>
  <si>
    <t>Email Address 2:</t>
  </si>
  <si>
    <t>Email Address 1:</t>
  </si>
  <si>
    <t>Number of Years of Experience:</t>
  </si>
  <si>
    <t xml:space="preserve">Non-Owned Trailer Limit: </t>
  </si>
  <si>
    <t>Name of Authorized Signatory:</t>
  </si>
  <si>
    <t>Make</t>
  </si>
  <si>
    <t>Number of Owned Trailers: (Do not include excess in count)</t>
  </si>
  <si>
    <t>Management Experience</t>
  </si>
  <si>
    <t>Yard #1</t>
  </si>
  <si>
    <t>Yard #2</t>
  </si>
  <si>
    <t>* if MTC/CGL are placed with a different carrier than the APD policy, there will be additional charge for Per Occurrence Deductible across the two policies</t>
  </si>
  <si>
    <t>Postal Address:</t>
  </si>
  <si>
    <t>BC KM:</t>
  </si>
  <si>
    <t>Canada Excluding Base Province</t>
  </si>
  <si>
    <t>Business/Office Address (if different than above address):</t>
  </si>
  <si>
    <t xml:space="preserve">   If Yes, name of the telematics company?</t>
  </si>
  <si>
    <t xml:space="preserve">   If yes, are the dash cams cloud based?</t>
  </si>
  <si>
    <t>Overall Radius of Operation (Enter kilometres travelled over the last 4 quarters into the IFTA Summary tab to auto-generate radius to below categories ) - if new venture, manually enter the estimated mileage in the IFTA tab under Q1 only</t>
  </si>
  <si>
    <t>Are drivers responsible for loading/unloading at any premises?</t>
  </si>
  <si>
    <t>What is the frequency of testing?</t>
  </si>
  <si>
    <t xml:space="preserve">Is there a drug test program in place? </t>
  </si>
  <si>
    <t xml:space="preserve">   If Yes, what is the name of the company?</t>
  </si>
  <si>
    <t>Does the carrier or contracted third party safety firm pull out all driver abstracts &amp; CVDRs themselves?</t>
  </si>
  <si>
    <t>Average Value</t>
  </si>
  <si>
    <t>Florida KM:</t>
  </si>
  <si>
    <t>Texas KM:</t>
  </si>
  <si>
    <t>California KM:</t>
  </si>
  <si>
    <t>Expiry Date (dd/mm/yyyy)</t>
  </si>
  <si>
    <t>Note: Train Trailers, Auto carriers, Dump trucks, Cement trucks, Log trucks &amp; Co-operative Truck Platooning are Excluded</t>
  </si>
  <si>
    <t>MSI Transportation Program Application</t>
  </si>
  <si>
    <t>Applicant Information</t>
  </si>
  <si>
    <t>SMS Rating: Driver OOS%</t>
  </si>
  <si>
    <t>Documented Risk Management Program in Place:</t>
  </si>
  <si>
    <t xml:space="preserve">               24/7 Security Guard:</t>
  </si>
  <si>
    <t>Brokerage:</t>
  </si>
  <si>
    <t>If Speeding, KM Over</t>
  </si>
  <si>
    <t>Producer:</t>
  </si>
  <si>
    <t xml:space="preserve">   If, yes, what training do they have?</t>
  </si>
  <si>
    <t>Producer Contact (Email/Phone):</t>
  </si>
  <si>
    <t>Coverage does not apply for any of the following interests unless it is specifically accepted by the Underwriters and endorsed on to the policy:
Accounts, bills, debts, evidence of debt, letters of credit, passports, documents, railroad or other tickets, notes, money, securities, currency, bullion, precious stones, jewelry and/or other similar valuable articles, paintings, statuary and other works of art, manuscripts, mechanical drawings, logs, tires, car haulers.
Tobacco, cigars, cigarettes, pharmaceuticals, perfume, eau de toilette, non-ferrous metal in scrap and/or ingot form, furs, all forms of alcohol intended for human consumption other than beer, seafood unless canned, garments -defined as all items of clothing including but not limited to innerwear and outerwear, footwear, shoes, boots, gloves, hats and electronics – defined as all items of assembled consumer and commercial electrical appliances/equipment and unassembled electronic components, including but not limited to; radios, televisions, computers (including peripherals), consoles, computer and/or gaming software, hard drives, chips, microchips, printed circuit boards and their components, modems, monitors, cameras, facsimile machines, telephones (including cellular), pagers, photocopiers, printers, scanners, batteries, PDAs, VCRs, HI-FIs or stereos (including speakers/components), compact discs, MP3s, DVDs, minidisks, digital players and/or recorders.
Battery operated or electrically operated toys with a unit value greater than $75 shall be deemed to be electronics. 
Heavy electrical items such as switchgear, turbines, and generators, or kitchen appliances such as washing machines, dishwashers, microwave ovens, toasters, and irons shall not be considered to be electronics.
Household goods and/or personal effects, when forming part of a residential move or office relocation.
Live animals (Not excluded but cover is provided for named perils only). Target commodities unless endorsed on</t>
  </si>
  <si>
    <t>Birth date 
YYYY-MM-DD</t>
  </si>
  <si>
    <t>Class 1 or AZ Obtained Date YYYY-MM-DD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</si>
</sst>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44" formatCode="_(&quot;$&quot;* #,##0.00_);_(&quot;$&quot;* \(#,##0.00\);_(&quot;$&quot;* &quot;-&quot;??_);_(@_)"/>
    <numFmt numFmtId="164" formatCode="dd/mm/yyyy"/>
    <numFmt numFmtId="165" formatCode="#,##0.0"/>
    <numFmt numFmtId="166" formatCode="0.0%"/>
    <numFmt numFmtId="167" formatCode="[$-409]mmmm\ d\,\ yyyy;@"/>
    <numFmt numFmtId="169" formatCode="yyyy\-mm\-dd;@"/>
  </numFmts>
  <fonts count="31"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b/>
      <u/>
      <sz val="10"/>
      <name val="Arial"/>
      <family val="2"/>
    </font>
    <font>
      <b/>
      <sz val="10"/>
      <name val="Arial"/>
      <family val="2"/>
    </font>
    <font>
      <sz val="11"/>
      <color theme="0"/>
      <name val="Calibri"/>
      <family val="2"/>
      <scheme val="minor"/>
    </font>
    <font>
      <b/>
      <sz val="16"/>
      <color theme="2" tint="-0.749961851863155"/>
      <name val="Calibri Light"/>
      <family val="2"/>
      <scheme val="major"/>
    </font>
    <font>
      <b/>
      <sz val="16"/>
      <color theme="4"/>
      <name val="Calibri"/>
      <family val="2"/>
      <scheme val="minor"/>
    </font>
    <font>
      <sz val="11"/>
      <color theme="3" tint="-0.499984740745262"/>
      <name val="Calibri"/>
      <family val="2"/>
      <scheme val="minor"/>
    </font>
    <font>
      <b/>
      <sz val="11"/>
      <color theme="2" tint="-0.749961851863155"/>
      <name val="Calibri Light"/>
      <family val="2"/>
      <scheme val="major"/>
    </font>
    <font>
      <b/>
      <sz val="26"/>
      <color theme="3"/>
      <name val="Calibri Light"/>
      <family val="2"/>
      <scheme val="major"/>
    </font>
    <font>
      <sz val="11"/>
      <color theme="4" tint="-0.249977111117893"/>
      <name val="Calibri"/>
      <family val="2"/>
      <scheme val="minor"/>
    </font>
    <font>
      <sz val="11"/>
      <color theme="1"/>
      <name val="Calibri Light"/>
      <family val="2"/>
      <scheme val="major"/>
    </font>
    <font>
      <b/>
      <sz val="12"/>
      <color theme="4" tint="-0.499984740745262"/>
      <name val="Calibri Light"/>
      <family val="2"/>
      <scheme val="major"/>
    </font>
    <font>
      <sz val="12"/>
      <color theme="3" tint="-0.499984740745262"/>
      <name val="Calibri"/>
      <family val="2"/>
      <scheme val="minor"/>
    </font>
    <font>
      <sz val="12"/>
      <color theme="1"/>
      <name val="Calibri"/>
      <family val="2"/>
      <scheme val="minor"/>
    </font>
    <font>
      <sz val="12"/>
      <name val="Calibri"/>
      <family val="2"/>
      <scheme val="minor"/>
    </font>
    <font>
      <sz val="12"/>
      <color theme="4" tint="-0.499984740745262"/>
      <name val="Calibri Light"/>
      <family val="2"/>
      <scheme val="major"/>
    </font>
    <font>
      <sz val="12"/>
      <color theme="4" tint="-0.499984740745262"/>
      <name val="Calibri"/>
      <family val="2"/>
      <scheme val="minor"/>
    </font>
    <font>
      <b/>
      <sz val="12"/>
      <color theme="1"/>
      <name val="Calibri"/>
      <family val="2"/>
      <scheme val="minor"/>
    </font>
    <font>
      <b/>
      <sz val="12"/>
      <color theme="4"/>
      <name val="Calibri Light"/>
      <family val="2"/>
      <scheme val="major"/>
    </font>
    <font>
      <b/>
      <sz val="12"/>
      <color theme="1"/>
      <name val="Calibri Light"/>
      <family val="2"/>
      <scheme val="major"/>
    </font>
    <font>
      <sz val="12"/>
      <color theme="1"/>
      <name val="Calibri Light"/>
      <family val="2"/>
      <scheme val="major"/>
    </font>
    <font>
      <b/>
      <sz val="16"/>
      <color rgb="FFC00000"/>
      <name val="Calibri Light"/>
      <family val="2"/>
      <scheme val="major"/>
    </font>
    <font>
      <b/>
      <sz val="12"/>
      <color rgb="FF002060"/>
      <name val="Calibri Light"/>
      <family val="2"/>
      <scheme val="major"/>
    </font>
    <font>
      <b/>
      <sz val="11"/>
      <name val="Calibri Light"/>
      <family val="2"/>
      <scheme val="major"/>
    </font>
    <font>
      <sz val="12"/>
      <name val="Calibri Light"/>
      <family val="2"/>
      <scheme val="major"/>
    </font>
    <font>
      <sz val="10"/>
      <color theme="1"/>
      <name val="Calibri"/>
      <family val="2"/>
      <scheme val="minor"/>
    </font>
    <font>
      <b/>
      <sz val="11"/>
      <name val="Calibri"/>
      <family val="2"/>
      <scheme val="minor"/>
    </font>
    <font>
      <b/>
      <sz val="40"/>
      <color rgb="FF002060"/>
      <name val="Calibri Light"/>
      <family val="2"/>
      <scheme val="major"/>
    </font>
  </fonts>
  <fills count="8">
    <fill>
      <patternFill patternType="none"/>
    </fill>
    <fill>
      <patternFill patternType="gray125"/>
    </fill>
    <fill>
      <patternFill patternType="solid">
        <fgColor indexed="2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double">
        <color auto="1"/>
      </left>
      <right style="double">
        <color auto="1"/>
      </right>
      <top style="thin">
        <color auto="1"/>
      </top>
      <bottom style="thin">
        <color auto="1"/>
      </bottom>
      <diagonal/>
    </border>
    <border>
      <left/>
      <right/>
      <top style="thin">
        <color auto="1"/>
      </top>
      <bottom style="thin">
        <color auto="1"/>
      </bottom>
      <diagonal/>
    </border>
    <border>
      <left/>
      <right/>
      <top/>
      <bottom style="thick">
        <color theme="0"/>
      </bottom>
      <diagonal/>
    </border>
    <border>
      <left/>
      <right/>
      <top style="thin">
        <color theme="0"/>
      </top>
      <bottom/>
      <diagonal/>
    </border>
    <border>
      <left/>
      <right/>
      <top/>
      <bottom style="thin">
        <color theme="0"/>
      </bottom>
      <diagonal/>
    </border>
    <border>
      <left style="thin">
        <color theme="0"/>
      </left>
      <right/>
      <top style="thin">
        <color theme="0"/>
      </top>
      <bottom/>
      <diagonal/>
    </border>
    <border>
      <left style="thin">
        <color theme="0"/>
      </left>
      <right/>
      <top/>
      <bottom/>
      <diagonal/>
    </border>
    <border>
      <left style="thin">
        <color theme="0"/>
      </left>
      <right/>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medium">
        <color theme="0"/>
      </left>
      <right style="thin">
        <color theme="0"/>
      </right>
      <top/>
      <bottom/>
      <diagonal/>
    </border>
    <border>
      <left style="medium">
        <color theme="0"/>
      </left>
      <right/>
      <top/>
      <bottom/>
      <diagonal/>
    </border>
    <border>
      <left style="medium">
        <color theme="0"/>
      </left>
      <right style="medium">
        <color theme="0"/>
      </right>
      <top/>
      <bottom/>
      <diagonal/>
    </border>
    <border>
      <left/>
      <right style="thin">
        <color theme="0"/>
      </right>
      <top style="medium">
        <color theme="0"/>
      </top>
      <bottom/>
      <diagonal/>
    </border>
    <border>
      <left/>
      <right/>
      <top style="medium">
        <color theme="0"/>
      </top>
      <bottom/>
      <diagonal/>
    </border>
    <border>
      <left/>
      <right style="thin">
        <color theme="0"/>
      </right>
      <top style="medium">
        <color theme="0"/>
      </top>
      <bottom style="medium">
        <color theme="0"/>
      </bottom>
      <diagonal/>
    </border>
    <border>
      <left/>
      <right/>
      <top style="medium">
        <color theme="0"/>
      </top>
      <bottom style="medium">
        <color theme="0"/>
      </bottom>
      <diagonal/>
    </border>
    <border>
      <left/>
      <right/>
      <top style="thick">
        <color theme="0"/>
      </top>
      <bottom style="thick">
        <color theme="0"/>
      </bottom>
      <diagonal/>
    </border>
    <border>
      <left/>
      <right style="medium">
        <color theme="0"/>
      </right>
      <top style="thick">
        <color theme="0"/>
      </top>
      <bottom style="thick">
        <color theme="0"/>
      </bottom>
      <diagonal/>
    </border>
    <border>
      <left style="medium">
        <color theme="0"/>
      </left>
      <right style="medium">
        <color theme="0"/>
      </right>
      <top style="thick">
        <color theme="0"/>
      </top>
      <bottom style="thick">
        <color theme="0"/>
      </bottom>
      <diagonal/>
    </border>
    <border>
      <left/>
      <right style="medium">
        <color theme="0"/>
      </right>
      <top/>
      <bottom style="thick">
        <color theme="0"/>
      </bottom>
      <diagonal/>
    </border>
    <border>
      <left/>
      <right/>
      <top style="thick">
        <color theme="0"/>
      </top>
      <bottom/>
      <diagonal/>
    </border>
    <border>
      <left/>
      <right/>
      <top style="medium">
        <color theme="0"/>
      </top>
      <bottom style="thick">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style="medium">
        <color theme="0"/>
      </right>
      <top style="medium">
        <color theme="0"/>
      </top>
      <bottom style="medium">
        <color theme="0"/>
      </bottom>
      <diagonal/>
    </border>
    <border>
      <left/>
      <right style="medium">
        <color theme="0"/>
      </right>
      <top/>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right/>
      <top/>
      <bottom style="medium">
        <color theme="0"/>
      </bottom>
      <diagonal/>
    </border>
    <border>
      <left style="medium">
        <color theme="0"/>
      </left>
      <right/>
      <top style="medium">
        <color theme="0"/>
      </top>
      <bottom style="medium">
        <color theme="0"/>
      </bottom>
      <diagonal/>
    </border>
    <border>
      <left/>
      <right style="thin">
        <color theme="0"/>
      </right>
      <top/>
      <bottom/>
      <diagonal/>
    </border>
    <border>
      <left/>
      <right style="thin">
        <color theme="0"/>
      </right>
      <top style="thick">
        <color theme="0"/>
      </top>
      <bottom style="thick">
        <color theme="0"/>
      </bottom>
      <diagonal/>
    </border>
    <border>
      <left/>
      <right style="thin">
        <color theme="0"/>
      </right>
      <top style="medium">
        <color theme="0"/>
      </top>
      <bottom style="thick">
        <color theme="0"/>
      </bottom>
      <diagonal/>
    </border>
    <border>
      <left style="double">
        <color indexed="64"/>
      </left>
      <right/>
      <top style="thin">
        <color auto="1"/>
      </top>
      <bottom style="thin">
        <color auto="1"/>
      </bottom>
      <diagonal/>
    </border>
    <border>
      <left style="double">
        <color indexed="64"/>
      </left>
      <right/>
      <top/>
      <bottom/>
      <diagonal/>
    </border>
    <border>
      <left style="thin">
        <color theme="0"/>
      </left>
      <right/>
      <top style="medium">
        <color theme="0"/>
      </top>
      <bottom/>
      <diagonal/>
    </border>
    <border>
      <left/>
      <right style="thin">
        <color theme="0"/>
      </right>
      <top style="medium">
        <color theme="0"/>
      </top>
      <bottom style="thin">
        <color theme="0"/>
      </bottom>
      <diagonal/>
    </border>
    <border>
      <left/>
      <right/>
      <top style="medium">
        <color theme="0"/>
      </top>
      <bottom style="thin">
        <color theme="0"/>
      </bottom>
      <diagonal/>
    </border>
    <border>
      <left/>
      <right style="thin">
        <color theme="0"/>
      </right>
      <top style="thin">
        <color theme="0"/>
      </top>
      <bottom style="medium">
        <color theme="0"/>
      </bottom>
      <diagonal/>
    </border>
    <border>
      <left/>
      <right/>
      <top style="thin">
        <color theme="0"/>
      </top>
      <bottom style="medium">
        <color theme="0"/>
      </bottom>
      <diagonal/>
    </border>
    <border>
      <left style="thin">
        <color theme="0"/>
      </left>
      <right/>
      <top style="thick">
        <color theme="0"/>
      </top>
      <bottom/>
      <diagonal/>
    </border>
    <border>
      <left/>
      <right style="medium">
        <color theme="0"/>
      </right>
      <top style="thick">
        <color theme="0"/>
      </top>
      <bottom/>
      <diagonal/>
    </border>
  </borders>
  <cellStyleXfs count="14">
    <xf numFmtId="0" fontId="0" fillId="0" borderId="0"/>
    <xf numFmtId="44" fontId="2" fillId="0" borderId="0" applyFont="0" applyFill="0" applyBorder="0" applyAlignment="0" applyProtection="0"/>
    <xf numFmtId="9" fontId="2" fillId="0" borderId="0" applyFont="0" applyFill="0" applyBorder="0" applyAlignment="0" applyProtection="0"/>
    <xf numFmtId="0" fontId="3" fillId="0" borderId="0"/>
    <xf numFmtId="0" fontId="2" fillId="0" borderId="0" applyFill="0" applyBorder="0">
      <alignment horizontal="left" vertical="center" wrapText="1" indent="1"/>
    </xf>
    <xf numFmtId="0" fontId="7" fillId="6" borderId="4" applyAlignment="0">
      <alignment horizontal="left" vertical="center" indent="1"/>
    </xf>
    <xf numFmtId="14" fontId="8" fillId="0" borderId="0" applyFill="0" applyBorder="0" applyAlignment="0">
      <alignment horizontal="right" vertical="center"/>
    </xf>
    <xf numFmtId="0" fontId="7" fillId="6" borderId="4">
      <alignment horizontal="right" vertical="center"/>
    </xf>
    <xf numFmtId="7" fontId="8" fillId="6" borderId="0" applyFill="0" applyBorder="0">
      <alignment horizontal="right" vertical="center"/>
    </xf>
    <xf numFmtId="0" fontId="9" fillId="5" borderId="4" applyAlignment="0">
      <alignment horizontal="left" vertical="center" wrapText="1" indent="1"/>
    </xf>
    <xf numFmtId="0" fontId="10" fillId="0" borderId="0">
      <alignment horizontal="right" vertical="center" indent="1"/>
    </xf>
    <xf numFmtId="0" fontId="10" fillId="5" borderId="4" applyAlignment="0">
      <alignment horizontal="left" vertical="center" indent="1"/>
    </xf>
    <xf numFmtId="0" fontId="6" fillId="0" borderId="0">
      <alignment vertical="center" wrapText="1"/>
    </xf>
    <xf numFmtId="0" fontId="11" fillId="0" borderId="0" applyFill="0" applyBorder="0">
      <alignment vertical="center" wrapText="1"/>
    </xf>
  </cellStyleXfs>
  <cellXfs count="212">
    <xf numFmtId="0" fontId="0" fillId="0" borderId="0" xfId="0"/>
    <xf numFmtId="0" fontId="1" fillId="0" borderId="1" xfId="0" applyFont="1" applyBorder="1" applyAlignment="1">
      <alignment vertical="center"/>
    </xf>
    <xf numFmtId="0" fontId="0" fillId="0" borderId="0" xfId="0" applyAlignment="1">
      <alignment horizontal="left"/>
    </xf>
    <xf numFmtId="0" fontId="1" fillId="0" borderId="1" xfId="0" applyFont="1" applyBorder="1" applyAlignment="1">
      <alignment vertical="center" wrapText="1"/>
    </xf>
    <xf numFmtId="0" fontId="0" fillId="0" borderId="0" xfId="0" applyAlignment="1">
      <alignment wrapText="1"/>
    </xf>
    <xf numFmtId="0" fontId="4" fillId="0" borderId="0" xfId="3" applyFont="1" applyAlignment="1">
      <alignment horizontal="center"/>
    </xf>
    <xf numFmtId="0" fontId="5" fillId="2" borderId="1" xfId="3" applyFont="1" applyFill="1" applyBorder="1" applyAlignment="1">
      <alignment horizontal="center"/>
    </xf>
    <xf numFmtId="0" fontId="3" fillId="3" borderId="1" xfId="3" applyFill="1" applyBorder="1" applyAlignment="1">
      <alignment horizontal="center"/>
    </xf>
    <xf numFmtId="0" fontId="3" fillId="0" borderId="1" xfId="3" applyBorder="1" applyAlignment="1">
      <alignment horizontal="center"/>
    </xf>
    <xf numFmtId="165" fontId="3" fillId="0" borderId="0" xfId="3" applyNumberFormat="1"/>
    <xf numFmtId="0" fontId="3" fillId="0" borderId="3" xfId="3" applyBorder="1" applyAlignment="1">
      <alignment horizontal="center"/>
    </xf>
    <xf numFmtId="165" fontId="5" fillId="2" borderId="1" xfId="3" applyNumberFormat="1" applyFont="1" applyFill="1" applyBorder="1" applyAlignment="1">
      <alignment horizontal="center" wrapText="1"/>
    </xf>
    <xf numFmtId="165" fontId="5" fillId="2" borderId="1" xfId="3" applyNumberFormat="1" applyFont="1" applyFill="1" applyBorder="1" applyAlignment="1">
      <alignment horizontal="center"/>
    </xf>
    <xf numFmtId="0" fontId="5" fillId="0" borderId="1" xfId="3" applyFont="1" applyBorder="1" applyAlignment="1">
      <alignment horizontal="center"/>
    </xf>
    <xf numFmtId="0" fontId="2" fillId="0" borderId="0" xfId="4">
      <alignment horizontal="left" vertical="center" wrapText="1" indent="1"/>
    </xf>
    <xf numFmtId="0" fontId="0" fillId="0" borderId="0" xfId="4" applyFont="1">
      <alignment horizontal="left" vertical="center" wrapText="1" indent="1"/>
    </xf>
    <xf numFmtId="0" fontId="0" fillId="0" borderId="0" xfId="4" applyFont="1" applyFill="1">
      <alignment horizontal="left" vertical="center" wrapText="1" indent="1"/>
    </xf>
    <xf numFmtId="0" fontId="2" fillId="0" borderId="0" xfId="4" applyFill="1">
      <alignment horizontal="left" vertical="center" wrapText="1" indent="1"/>
    </xf>
    <xf numFmtId="0" fontId="2" fillId="0" borderId="0" xfId="4" applyFill="1" applyBorder="1">
      <alignment horizontal="left" vertical="center" wrapText="1" indent="1"/>
    </xf>
    <xf numFmtId="0" fontId="6" fillId="0" borderId="0" xfId="12">
      <alignment vertical="center" wrapText="1"/>
    </xf>
    <xf numFmtId="0" fontId="16" fillId="0" borderId="0" xfId="4" applyFont="1" applyFill="1" applyBorder="1">
      <alignment horizontal="left" vertical="center" wrapText="1" indent="1"/>
    </xf>
    <xf numFmtId="0" fontId="14" fillId="0" borderId="0" xfId="10" applyFont="1">
      <alignment horizontal="right" vertical="center" indent="1"/>
    </xf>
    <xf numFmtId="0" fontId="16" fillId="0" borderId="0" xfId="4" applyFont="1" applyFill="1">
      <alignment horizontal="left" vertical="center" wrapText="1" indent="1"/>
    </xf>
    <xf numFmtId="0" fontId="14" fillId="0" borderId="0" xfId="10" applyFont="1" applyAlignment="1">
      <alignment horizontal="right" vertical="center" wrapText="1" indent="1"/>
    </xf>
    <xf numFmtId="0" fontId="18" fillId="0" borderId="0" xfId="4" applyFont="1" applyFill="1">
      <alignment horizontal="left" vertical="center" wrapText="1" indent="1"/>
    </xf>
    <xf numFmtId="0" fontId="19" fillId="0" borderId="0" xfId="4" applyFont="1" applyFill="1">
      <alignment horizontal="left" vertical="center" wrapText="1" indent="1"/>
    </xf>
    <xf numFmtId="0" fontId="20" fillId="0" borderId="0" xfId="4" applyFont="1" applyFill="1" applyAlignment="1">
      <alignment horizontal="center" vertical="center" wrapText="1"/>
    </xf>
    <xf numFmtId="0" fontId="14" fillId="0" borderId="0" xfId="4" applyFont="1" applyFill="1">
      <alignment horizontal="left" vertical="center" wrapText="1" indent="1"/>
    </xf>
    <xf numFmtId="0" fontId="21" fillId="0" borderId="0" xfId="4" applyFont="1" applyFill="1" applyAlignment="1">
      <alignment horizontal="center" vertical="center" wrapText="1"/>
    </xf>
    <xf numFmtId="0" fontId="22" fillId="0" borderId="0" xfId="4" applyFont="1" applyFill="1" applyAlignment="1">
      <alignment vertical="center" wrapText="1"/>
    </xf>
    <xf numFmtId="0" fontId="23" fillId="0" borderId="0" xfId="4" applyFont="1" applyFill="1">
      <alignment horizontal="left" vertical="center" wrapText="1" indent="1"/>
    </xf>
    <xf numFmtId="0" fontId="14" fillId="0" borderId="0" xfId="4" applyFont="1" applyFill="1" applyAlignment="1">
      <alignment horizontal="right" vertical="center" wrapText="1" indent="1"/>
    </xf>
    <xf numFmtId="0" fontId="0" fillId="4" borderId="1" xfId="0" applyFill="1" applyBorder="1" applyAlignment="1">
      <alignment horizontal="left"/>
    </xf>
    <xf numFmtId="0" fontId="0" fillId="4" borderId="1" xfId="0" applyFill="1" applyBorder="1"/>
    <xf numFmtId="164" fontId="0" fillId="4" borderId="1" xfId="0" applyNumberFormat="1" applyFill="1" applyBorder="1"/>
    <xf numFmtId="44" fontId="0" fillId="4" borderId="1" xfId="1" applyFont="1" applyFill="1" applyBorder="1"/>
    <xf numFmtId="164" fontId="1" fillId="4" borderId="1" xfId="0" applyNumberFormat="1" applyFont="1" applyFill="1" applyBorder="1" applyAlignment="1">
      <alignment vertical="center"/>
    </xf>
    <xf numFmtId="0" fontId="14" fillId="0" borderId="0" xfId="0" applyFont="1" applyAlignment="1">
      <alignment vertical="center" wrapText="1"/>
    </xf>
    <xf numFmtId="0" fontId="14" fillId="0" borderId="0" xfId="0" applyFont="1" applyAlignment="1">
      <alignment horizontal="center" vertical="center" wrapText="1"/>
    </xf>
    <xf numFmtId="0" fontId="18" fillId="0" borderId="0" xfId="4" applyFont="1" applyFill="1" applyBorder="1">
      <alignment horizontal="left" vertical="center" wrapText="1" indent="1"/>
    </xf>
    <xf numFmtId="0" fontId="23" fillId="0" borderId="0" xfId="4" applyFont="1" applyFill="1" applyBorder="1">
      <alignment horizontal="left" vertical="center" wrapText="1" indent="1"/>
    </xf>
    <xf numFmtId="0" fontId="23" fillId="0" borderId="28" xfId="4" applyFont="1" applyFill="1" applyBorder="1">
      <alignment horizontal="left" vertical="center" wrapText="1" indent="1"/>
    </xf>
    <xf numFmtId="0" fontId="13" fillId="7" borderId="16" xfId="4" applyFont="1" applyFill="1" applyBorder="1" applyAlignment="1">
      <alignment vertical="center" wrapText="1"/>
    </xf>
    <xf numFmtId="0" fontId="14" fillId="7" borderId="8" xfId="4" applyFont="1" applyFill="1" applyBorder="1" applyAlignment="1">
      <alignment vertical="center" wrapText="1"/>
    </xf>
    <xf numFmtId="0" fontId="14" fillId="0" borderId="23" xfId="10" applyFont="1" applyBorder="1" applyAlignment="1">
      <alignment vertical="center" wrapText="1"/>
    </xf>
    <xf numFmtId="0" fontId="14" fillId="0" borderId="0" xfId="4" applyFont="1" applyFill="1" applyAlignment="1">
      <alignment horizontal="left" vertical="center" wrapText="1"/>
    </xf>
    <xf numFmtId="0" fontId="16" fillId="0" borderId="0" xfId="4" applyFont="1">
      <alignment horizontal="left" vertical="center" wrapText="1" indent="1"/>
    </xf>
    <xf numFmtId="0" fontId="23" fillId="7" borderId="0" xfId="4" applyFont="1" applyFill="1" applyBorder="1" applyAlignment="1">
      <alignment horizontal="center" vertical="center" wrapText="1"/>
    </xf>
    <xf numFmtId="0" fontId="25" fillId="7" borderId="0" xfId="4" applyFont="1" applyFill="1" applyBorder="1" applyAlignment="1">
      <alignment vertical="center" wrapText="1"/>
    </xf>
    <xf numFmtId="0" fontId="15" fillId="7" borderId="4" xfId="9" applyFont="1" applyFill="1" applyAlignment="1">
      <alignment vertical="center" wrapText="1"/>
    </xf>
    <xf numFmtId="0" fontId="15" fillId="7" borderId="0" xfId="9" applyFont="1" applyFill="1" applyBorder="1" applyAlignment="1">
      <alignment vertical="center" wrapText="1"/>
    </xf>
    <xf numFmtId="0" fontId="15" fillId="7" borderId="24" xfId="9" applyFont="1" applyFill="1" applyBorder="1" applyAlignment="1">
      <alignment vertical="center" wrapText="1"/>
    </xf>
    <xf numFmtId="0" fontId="23" fillId="7" borderId="0" xfId="4" applyFont="1" applyFill="1" applyBorder="1" applyAlignment="1">
      <alignment vertical="center" wrapText="1"/>
    </xf>
    <xf numFmtId="0" fontId="23" fillId="7" borderId="16" xfId="4" applyFont="1" applyFill="1" applyBorder="1" applyAlignment="1">
      <alignment vertical="center" wrapText="1"/>
    </xf>
    <xf numFmtId="0" fontId="23" fillId="7" borderId="18" xfId="4" applyFont="1" applyFill="1" applyBorder="1" applyAlignment="1">
      <alignment vertical="center" wrapText="1"/>
    </xf>
    <xf numFmtId="0" fontId="16" fillId="7" borderId="0" xfId="4" applyFont="1" applyFill="1">
      <alignment horizontal="left" vertical="center" wrapText="1" indent="1"/>
    </xf>
    <xf numFmtId="0" fontId="14" fillId="7" borderId="0" xfId="4" applyFont="1" applyFill="1" applyAlignment="1">
      <alignment vertical="center" wrapText="1"/>
    </xf>
    <xf numFmtId="0" fontId="20" fillId="7" borderId="0" xfId="4" applyFont="1" applyFill="1" applyAlignment="1">
      <alignment horizontal="center" vertical="center" wrapText="1"/>
    </xf>
    <xf numFmtId="0" fontId="12" fillId="4" borderId="1" xfId="0" applyFont="1" applyFill="1" applyBorder="1"/>
    <xf numFmtId="164" fontId="12" fillId="4" borderId="1" xfId="0" applyNumberFormat="1" applyFont="1" applyFill="1" applyBorder="1"/>
    <xf numFmtId="0" fontId="0" fillId="0" borderId="38" xfId="0" applyBorder="1"/>
    <xf numFmtId="0" fontId="21" fillId="7" borderId="0" xfId="4" applyFont="1" applyFill="1" applyAlignment="1">
      <alignment horizontal="center" vertical="center" wrapText="1"/>
    </xf>
    <xf numFmtId="9" fontId="23" fillId="7" borderId="12" xfId="4" applyNumberFormat="1" applyFont="1" applyFill="1" applyBorder="1">
      <alignment horizontal="left" vertical="center" wrapText="1" indent="1"/>
    </xf>
    <xf numFmtId="0" fontId="2" fillId="0" borderId="16" xfId="4" applyFill="1" applyBorder="1">
      <alignment horizontal="left" vertical="center" wrapText="1" indent="1"/>
    </xf>
    <xf numFmtId="0" fontId="0" fillId="0" borderId="16" xfId="4" applyFont="1" applyFill="1" applyBorder="1">
      <alignment horizontal="left" vertical="center" wrapText="1" indent="1"/>
    </xf>
    <xf numFmtId="0" fontId="16" fillId="0" borderId="16" xfId="4" applyFont="1" applyFill="1" applyBorder="1">
      <alignment horizontal="left" vertical="center" wrapText="1" indent="1"/>
    </xf>
    <xf numFmtId="0" fontId="14" fillId="0" borderId="16" xfId="10" applyFont="1" applyBorder="1">
      <alignment horizontal="right" vertical="center" indent="1"/>
    </xf>
    <xf numFmtId="0" fontId="2" fillId="0" borderId="16" xfId="4" applyBorder="1">
      <alignment horizontal="left" vertical="center" wrapText="1" indent="1"/>
    </xf>
    <xf numFmtId="0" fontId="14" fillId="0" borderId="0" xfId="4" applyFont="1" applyFill="1" applyAlignment="1">
      <alignment vertical="top" wrapText="1"/>
    </xf>
    <xf numFmtId="10" fontId="23" fillId="5" borderId="0" xfId="2" applyNumberFormat="1" applyFont="1" applyFill="1" applyBorder="1" applyAlignment="1" applyProtection="1">
      <alignment horizontal="center" vertical="center" wrapText="1"/>
      <protection hidden="1"/>
    </xf>
    <xf numFmtId="10" fontId="23" fillId="5" borderId="13" xfId="2" applyNumberFormat="1" applyFont="1" applyFill="1" applyBorder="1" applyAlignment="1" applyProtection="1">
      <alignment horizontal="center" vertical="center" wrapText="1"/>
      <protection hidden="1"/>
    </xf>
    <xf numFmtId="0" fontId="15" fillId="5" borderId="10" xfId="9" applyFont="1" applyBorder="1" applyAlignment="1" applyProtection="1">
      <alignment horizontal="center" vertical="center" wrapText="1"/>
      <protection locked="0"/>
    </xf>
    <xf numFmtId="0" fontId="15" fillId="5" borderId="11" xfId="9" applyFont="1" applyBorder="1" applyAlignment="1" applyProtection="1">
      <alignment horizontal="center" vertical="center" wrapText="1"/>
      <protection locked="0"/>
    </xf>
    <xf numFmtId="0" fontId="15" fillId="5" borderId="4" xfId="9" applyFont="1" applyAlignment="1" applyProtection="1">
      <alignment horizontal="center" vertical="center" wrapText="1"/>
      <protection locked="0"/>
    </xf>
    <xf numFmtId="0" fontId="27" fillId="5" borderId="23" xfId="10" applyFont="1" applyFill="1" applyBorder="1" applyAlignment="1" applyProtection="1">
      <alignment horizontal="center" vertical="center" wrapText="1"/>
      <protection locked="0"/>
    </xf>
    <xf numFmtId="9" fontId="23" fillId="5" borderId="17" xfId="2" applyFont="1" applyFill="1" applyBorder="1" applyAlignment="1" applyProtection="1">
      <alignment horizontal="center" vertical="center" wrapText="1"/>
      <protection locked="0"/>
    </xf>
    <xf numFmtId="0" fontId="23" fillId="5" borderId="17" xfId="2" applyNumberFormat="1" applyFont="1" applyFill="1" applyBorder="1" applyAlignment="1" applyProtection="1">
      <alignment horizontal="center" vertical="center" wrapText="1"/>
      <protection locked="0"/>
    </xf>
    <xf numFmtId="0" fontId="23" fillId="5" borderId="34" xfId="4" applyFont="1" applyFill="1" applyBorder="1" applyAlignment="1" applyProtection="1">
      <alignment horizontal="center" vertical="center" wrapText="1"/>
      <protection locked="0"/>
    </xf>
    <xf numFmtId="0" fontId="23" fillId="5" borderId="0" xfId="4" applyFont="1" applyFill="1" applyBorder="1" applyAlignment="1" applyProtection="1">
      <alignment horizontal="center" vertical="center" wrapText="1"/>
      <protection locked="0"/>
    </xf>
    <xf numFmtId="0" fontId="23" fillId="5" borderId="15" xfId="4" applyFont="1" applyFill="1" applyBorder="1" applyAlignment="1" applyProtection="1">
      <alignment horizontal="center" vertical="center" wrapText="1"/>
      <protection locked="0"/>
    </xf>
    <xf numFmtId="0" fontId="23" fillId="5" borderId="16" xfId="4" applyFont="1" applyFill="1" applyBorder="1" applyAlignment="1" applyProtection="1">
      <alignment horizontal="center" vertical="center" wrapText="1"/>
      <protection locked="0"/>
    </xf>
    <xf numFmtId="0" fontId="23" fillId="5" borderId="17" xfId="4" applyFont="1" applyFill="1" applyBorder="1" applyAlignment="1" applyProtection="1">
      <alignment horizontal="center" vertical="center" wrapText="1"/>
      <protection locked="0"/>
    </xf>
    <xf numFmtId="0" fontId="23" fillId="5" borderId="18" xfId="4" applyFont="1" applyFill="1" applyBorder="1" applyAlignment="1" applyProtection="1">
      <alignment horizontal="center" vertical="center" wrapText="1"/>
      <protection locked="0"/>
    </xf>
    <xf numFmtId="0" fontId="15" fillId="5" borderId="36" xfId="9" applyFont="1" applyBorder="1" applyAlignment="1" applyProtection="1">
      <alignment horizontal="center" vertical="center" wrapText="1"/>
      <protection locked="0"/>
    </xf>
    <xf numFmtId="0" fontId="15" fillId="5" borderId="24" xfId="9" applyFont="1" applyBorder="1" applyAlignment="1" applyProtection="1">
      <alignment horizontal="center" vertical="center" wrapText="1"/>
      <protection locked="0"/>
    </xf>
    <xf numFmtId="0" fontId="14" fillId="0" borderId="0" xfId="0" applyFont="1" applyAlignment="1" applyProtection="1">
      <alignment vertical="center" wrapText="1"/>
      <protection locked="0"/>
    </xf>
    <xf numFmtId="9" fontId="23" fillId="5" borderId="26" xfId="2" applyFont="1" applyFill="1" applyBorder="1" applyAlignment="1" applyProtection="1">
      <alignment horizontal="center" vertical="center" wrapText="1"/>
      <protection locked="0"/>
    </xf>
    <xf numFmtId="44" fontId="23" fillId="5" borderId="27" xfId="1" applyFont="1" applyFill="1" applyBorder="1" applyAlignment="1" applyProtection="1">
      <alignment horizontal="center" vertical="center" wrapText="1"/>
      <protection locked="0"/>
    </xf>
    <xf numFmtId="9" fontId="23" fillId="5" borderId="25" xfId="2" applyFont="1" applyFill="1" applyBorder="1" applyAlignment="1" applyProtection="1">
      <alignment horizontal="center" vertical="center" wrapText="1"/>
      <protection locked="0"/>
    </xf>
    <xf numFmtId="44" fontId="23" fillId="5" borderId="28" xfId="1" applyFont="1" applyFill="1" applyBorder="1" applyAlignment="1" applyProtection="1">
      <alignment horizontal="center" vertical="center" wrapText="1"/>
      <protection locked="0"/>
    </xf>
    <xf numFmtId="9" fontId="23" fillId="5" borderId="14" xfId="2" applyFont="1" applyFill="1" applyBorder="1" applyAlignment="1" applyProtection="1">
      <alignment horizontal="center" vertical="center" wrapText="1"/>
      <protection locked="0"/>
    </xf>
    <xf numFmtId="44" fontId="23" fillId="5" borderId="29" xfId="1" applyFont="1" applyFill="1" applyBorder="1" applyAlignment="1" applyProtection="1">
      <alignment horizontal="center" vertical="center" wrapText="1"/>
      <protection locked="0"/>
    </xf>
    <xf numFmtId="44" fontId="23" fillId="5" borderId="25" xfId="1" applyFont="1" applyFill="1" applyBorder="1" applyAlignment="1" applyProtection="1">
      <alignment horizontal="center" vertical="center" wrapText="1"/>
      <protection locked="0"/>
    </xf>
    <xf numFmtId="9" fontId="23" fillId="5" borderId="30" xfId="2" applyFont="1" applyFill="1" applyBorder="1" applyAlignment="1" applyProtection="1">
      <alignment horizontal="center" vertical="center" wrapText="1"/>
      <protection locked="0"/>
    </xf>
    <xf numFmtId="44" fontId="23" fillId="5" borderId="31" xfId="1" applyFont="1" applyFill="1" applyBorder="1" applyAlignment="1" applyProtection="1">
      <alignment horizontal="center" vertical="center" wrapText="1"/>
      <protection locked="0"/>
    </xf>
    <xf numFmtId="44" fontId="23" fillId="5" borderId="30" xfId="1" applyFont="1" applyFill="1" applyBorder="1" applyAlignment="1" applyProtection="1">
      <alignment horizontal="center" vertical="center" wrapText="1"/>
      <protection locked="0"/>
    </xf>
    <xf numFmtId="0" fontId="23" fillId="5" borderId="30" xfId="0" applyFont="1" applyFill="1" applyBorder="1" applyAlignment="1" applyProtection="1">
      <alignment horizontal="center" vertical="center" wrapText="1"/>
      <protection locked="0"/>
    </xf>
    <xf numFmtId="0" fontId="17" fillId="5" borderId="20" xfId="9" applyFont="1" applyBorder="1" applyAlignment="1" applyProtection="1">
      <alignment horizontal="center" vertical="center" wrapText="1"/>
      <protection locked="0"/>
    </xf>
    <xf numFmtId="0" fontId="17" fillId="5" borderId="21" xfId="9" applyFont="1" applyBorder="1" applyAlignment="1" applyProtection="1">
      <alignment horizontal="center" vertical="center" wrapText="1"/>
      <protection locked="0"/>
    </xf>
    <xf numFmtId="0" fontId="17" fillId="5" borderId="4" xfId="9" applyFont="1" applyAlignment="1" applyProtection="1">
      <alignment horizontal="center" vertical="center" wrapText="1"/>
      <protection locked="0"/>
    </xf>
    <xf numFmtId="44" fontId="0" fillId="4" borderId="1" xfId="1" applyFont="1" applyFill="1" applyBorder="1" applyAlignment="1">
      <alignment horizontal="left"/>
    </xf>
    <xf numFmtId="44" fontId="0" fillId="0" borderId="0" xfId="1" applyFont="1" applyAlignment="1">
      <alignment horizontal="left"/>
    </xf>
    <xf numFmtId="0" fontId="0" fillId="5" borderId="1" xfId="0" applyFill="1" applyBorder="1"/>
    <xf numFmtId="3" fontId="3" fillId="3" borderId="1" xfId="3" applyNumberFormat="1" applyFill="1" applyBorder="1" applyProtection="1">
      <protection hidden="1"/>
    </xf>
    <xf numFmtId="166" fontId="0" fillId="0" borderId="1" xfId="2" applyNumberFormat="1" applyFont="1" applyBorder="1" applyProtection="1">
      <protection hidden="1"/>
    </xf>
    <xf numFmtId="3" fontId="3" fillId="0" borderId="1" xfId="3" applyNumberFormat="1" applyBorder="1" applyProtection="1">
      <protection hidden="1"/>
    </xf>
    <xf numFmtId="3" fontId="5" fillId="0" borderId="1" xfId="3" applyNumberFormat="1" applyFont="1" applyBorder="1" applyProtection="1">
      <protection hidden="1"/>
    </xf>
    <xf numFmtId="10" fontId="3" fillId="0" borderId="3" xfId="3" applyNumberFormat="1" applyBorder="1" applyProtection="1">
      <protection hidden="1"/>
    </xf>
    <xf numFmtId="10" fontId="5" fillId="0" borderId="2" xfId="3" applyNumberFormat="1" applyFont="1" applyBorder="1" applyProtection="1">
      <protection hidden="1"/>
    </xf>
    <xf numFmtId="10" fontId="5" fillId="0" borderId="37" xfId="3" applyNumberFormat="1" applyFont="1" applyBorder="1" applyProtection="1">
      <protection hidden="1"/>
    </xf>
    <xf numFmtId="3" fontId="3" fillId="4" borderId="1" xfId="3" applyNumberFormat="1" applyFill="1" applyBorder="1" applyProtection="1">
      <protection locked="0"/>
    </xf>
    <xf numFmtId="3" fontId="0" fillId="4" borderId="1" xfId="0" applyNumberFormat="1" applyFill="1" applyBorder="1" applyProtection="1">
      <protection locked="0"/>
    </xf>
    <xf numFmtId="3" fontId="3" fillId="0" borderId="3" xfId="3" applyNumberFormat="1" applyBorder="1" applyProtection="1">
      <protection hidden="1"/>
    </xf>
    <xf numFmtId="3" fontId="5" fillId="0" borderId="3" xfId="3" applyNumberFormat="1" applyFont="1" applyBorder="1" applyProtection="1">
      <protection hidden="1"/>
    </xf>
    <xf numFmtId="0" fontId="29" fillId="0" borderId="1" xfId="0" applyFont="1" applyBorder="1" applyAlignment="1">
      <alignment horizontal="left" vertical="center"/>
    </xf>
    <xf numFmtId="44" fontId="29" fillId="0" borderId="1" xfId="1" applyFont="1" applyBorder="1" applyAlignment="1">
      <alignment horizontal="left" vertical="center"/>
    </xf>
    <xf numFmtId="167" fontId="15" fillId="5" borderId="10" xfId="9" applyNumberFormat="1" applyFont="1" applyBorder="1" applyAlignment="1" applyProtection="1">
      <alignment horizontal="center" vertical="center" wrapText="1"/>
      <protection locked="0"/>
    </xf>
    <xf numFmtId="0" fontId="12" fillId="5" borderId="1" xfId="0" applyFont="1" applyFill="1" applyBorder="1"/>
    <xf numFmtId="0" fontId="29" fillId="0" borderId="1" xfId="0" applyFont="1" applyBorder="1" applyAlignment="1" applyProtection="1">
      <alignment horizontal="center" vertical="center" wrapText="1"/>
      <protection locked="0"/>
    </xf>
    <xf numFmtId="0" fontId="0" fillId="4" borderId="1" xfId="0" applyFill="1" applyBorder="1" applyAlignment="1" applyProtection="1">
      <alignment horizontal="center"/>
      <protection locked="0"/>
    </xf>
    <xf numFmtId="0" fontId="0" fillId="0" borderId="0" xfId="0" applyAlignment="1" applyProtection="1">
      <alignment horizontal="center"/>
      <protection locked="0"/>
    </xf>
    <xf numFmtId="0" fontId="29" fillId="0" borderId="1" xfId="0" applyFont="1" applyBorder="1" applyAlignment="1" applyProtection="1">
      <alignment vertical="center" wrapText="1"/>
      <protection locked="0"/>
    </xf>
    <xf numFmtId="164" fontId="29" fillId="0" borderId="1" xfId="0" applyNumberFormat="1" applyFont="1" applyBorder="1" applyAlignment="1" applyProtection="1">
      <alignment horizontal="center" vertical="center" wrapText="1"/>
      <protection locked="0"/>
    </xf>
    <xf numFmtId="0" fontId="0" fillId="4" borderId="1" xfId="0" applyFill="1" applyBorder="1" applyProtection="1">
      <protection locked="0"/>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Alignment="1" applyProtection="1">
      <alignment wrapText="1"/>
      <protection locked="0"/>
    </xf>
    <xf numFmtId="44" fontId="0" fillId="5" borderId="1" xfId="1" applyFont="1" applyFill="1" applyBorder="1"/>
    <xf numFmtId="167" fontId="23" fillId="5" borderId="30" xfId="0" applyNumberFormat="1" applyFont="1" applyFill="1" applyBorder="1" applyAlignment="1" applyProtection="1">
      <alignment horizontal="center" vertical="center" wrapText="1"/>
      <protection locked="0"/>
    </xf>
    <xf numFmtId="10" fontId="23" fillId="5" borderId="14" xfId="2" applyNumberFormat="1" applyFont="1" applyFill="1" applyBorder="1" applyAlignment="1" applyProtection="1">
      <alignment horizontal="center" vertical="center" wrapText="1"/>
      <protection hidden="1"/>
    </xf>
    <xf numFmtId="0" fontId="29" fillId="0" borderId="1" xfId="0" applyFont="1" applyBorder="1" applyAlignment="1" applyProtection="1">
      <alignment horizontal="center" vertical="center" wrapText="1"/>
      <protection locked="0" hidden="1"/>
    </xf>
    <xf numFmtId="0" fontId="0" fillId="4" borderId="1" xfId="0" applyFill="1" applyBorder="1" applyAlignment="1" applyProtection="1">
      <alignment horizontal="center"/>
      <protection locked="0" hidden="1"/>
    </xf>
    <xf numFmtId="0" fontId="0" fillId="0" borderId="0" xfId="0" applyAlignment="1" applyProtection="1">
      <alignment horizontal="center"/>
      <protection locked="0" hidden="1"/>
    </xf>
    <xf numFmtId="0" fontId="14" fillId="7" borderId="8" xfId="4" applyFont="1" applyFill="1" applyBorder="1" applyAlignment="1">
      <alignment horizontal="left" vertical="center" wrapText="1"/>
    </xf>
    <xf numFmtId="0" fontId="14" fillId="7" borderId="0" xfId="4" applyFont="1" applyFill="1" applyBorder="1" applyAlignment="1">
      <alignment horizontal="left" vertical="center" wrapText="1"/>
    </xf>
    <xf numFmtId="0" fontId="0" fillId="5" borderId="0" xfId="4" applyFont="1" applyFill="1" applyAlignment="1" applyProtection="1">
      <alignment horizontal="left" vertical="top" wrapText="1"/>
      <protection locked="0"/>
    </xf>
    <xf numFmtId="0" fontId="14" fillId="7" borderId="8" xfId="4" applyFont="1" applyFill="1" applyBorder="1" applyAlignment="1">
      <alignment horizontal="left" vertical="center" wrapText="1"/>
    </xf>
    <xf numFmtId="0" fontId="14" fillId="7" borderId="0" xfId="4" applyFont="1" applyFill="1" applyBorder="1" applyAlignment="1">
      <alignment horizontal="left" vertical="center" wrapText="1"/>
    </xf>
    <xf numFmtId="0" fontId="24" fillId="4" borderId="4" xfId="5" applyFont="1" applyFill="1" applyAlignment="1">
      <alignment horizontal="left" vertical="center"/>
    </xf>
    <xf numFmtId="0" fontId="13" fillId="5" borderId="0" xfId="4" applyFont="1" applyFill="1" applyAlignment="1">
      <alignment horizontal="left" vertical="top" wrapText="1"/>
    </xf>
    <xf numFmtId="0" fontId="14" fillId="7" borderId="29" xfId="4" applyFont="1" applyFill="1" applyBorder="1" applyAlignment="1">
      <alignment horizontal="left" vertical="center" wrapText="1"/>
    </xf>
    <xf numFmtId="0" fontId="14" fillId="0" borderId="0" xfId="4" applyFont="1" applyFill="1" applyAlignment="1">
      <alignment horizontal="left" vertical="center"/>
    </xf>
    <xf numFmtId="0" fontId="14" fillId="0" borderId="29" xfId="4" applyFont="1" applyFill="1" applyBorder="1" applyAlignment="1">
      <alignment horizontal="left" vertical="center"/>
    </xf>
    <xf numFmtId="0" fontId="27" fillId="5" borderId="19" xfId="4" applyFont="1" applyFill="1" applyBorder="1" applyAlignment="1" applyProtection="1">
      <alignment horizontal="center" vertical="center" wrapText="1"/>
      <protection locked="0"/>
    </xf>
    <xf numFmtId="167" fontId="27" fillId="5" borderId="23" xfId="4" applyNumberFormat="1" applyFont="1" applyFill="1" applyBorder="1" applyAlignment="1" applyProtection="1">
      <alignment horizontal="center" vertical="center" wrapText="1"/>
      <protection locked="0"/>
    </xf>
    <xf numFmtId="167" fontId="27" fillId="5" borderId="19" xfId="4" applyNumberFormat="1" applyFont="1" applyFill="1" applyBorder="1" applyAlignment="1" applyProtection="1">
      <alignment horizontal="center" vertical="center" wrapText="1"/>
      <protection locked="0"/>
    </xf>
    <xf numFmtId="0" fontId="15" fillId="5" borderId="4" xfId="9" applyFont="1" applyProtection="1">
      <alignment horizontal="left" vertical="center" wrapText="1" indent="1"/>
      <protection locked="0"/>
    </xf>
    <xf numFmtId="0" fontId="14" fillId="7" borderId="39" xfId="4" applyFont="1" applyFill="1" applyBorder="1" applyAlignment="1">
      <alignment horizontal="left" vertical="center" wrapText="1"/>
    </xf>
    <xf numFmtId="0" fontId="14" fillId="7" borderId="16" xfId="4" applyFont="1" applyFill="1" applyBorder="1" applyAlignment="1">
      <alignment horizontal="left" vertical="center" wrapText="1"/>
    </xf>
    <xf numFmtId="0" fontId="30" fillId="0" borderId="0" xfId="13" applyFont="1" applyAlignment="1">
      <alignment horizontal="center" vertical="center" wrapText="1"/>
    </xf>
    <xf numFmtId="0" fontId="6" fillId="0" borderId="0" xfId="12">
      <alignment vertical="center" wrapText="1"/>
    </xf>
    <xf numFmtId="0" fontId="6" fillId="7" borderId="0" xfId="12" applyFill="1">
      <alignment vertical="center" wrapText="1"/>
    </xf>
    <xf numFmtId="0" fontId="14" fillId="5" borderId="4" xfId="11" applyFont="1" applyAlignment="1">
      <alignment horizontal="left" vertical="center" wrapText="1" indent="1"/>
    </xf>
    <xf numFmtId="0" fontId="14" fillId="5" borderId="23" xfId="11" applyFont="1" applyBorder="1">
      <alignment horizontal="left" vertical="center" indent="1"/>
    </xf>
    <xf numFmtId="0" fontId="14" fillId="5" borderId="4" xfId="11" applyFont="1">
      <alignment horizontal="left" vertical="center" indent="1"/>
    </xf>
    <xf numFmtId="0" fontId="14" fillId="5" borderId="20" xfId="11" applyFont="1" applyBorder="1">
      <alignment horizontal="left" vertical="center" indent="1"/>
    </xf>
    <xf numFmtId="0" fontId="14" fillId="5" borderId="22" xfId="11" applyFont="1" applyBorder="1">
      <alignment horizontal="left" vertical="center" indent="1"/>
    </xf>
    <xf numFmtId="0" fontId="15" fillId="5" borderId="19" xfId="9" applyFont="1" applyBorder="1" applyAlignment="1" applyProtection="1">
      <alignment horizontal="center" vertical="center" wrapText="1"/>
      <protection locked="0"/>
    </xf>
    <xf numFmtId="0" fontId="15" fillId="5" borderId="4" xfId="9" applyFont="1" applyAlignment="1" applyProtection="1">
      <alignment horizontal="center" vertical="center" wrapText="1"/>
      <protection locked="0"/>
    </xf>
    <xf numFmtId="0" fontId="24" fillId="4" borderId="32" xfId="5" applyFont="1" applyFill="1" applyBorder="1" applyAlignment="1">
      <alignment horizontal="left" vertical="center"/>
    </xf>
    <xf numFmtId="0" fontId="14" fillId="0" borderId="0" xfId="10" applyFont="1" applyAlignment="1">
      <alignment horizontal="left"/>
    </xf>
    <xf numFmtId="0" fontId="16" fillId="5" borderId="43" xfId="4" applyFont="1" applyFill="1" applyBorder="1" applyAlignment="1" applyProtection="1">
      <alignment horizontal="center" vertical="center" wrapText="1"/>
      <protection locked="0"/>
    </xf>
    <xf numFmtId="0" fontId="16" fillId="5" borderId="42" xfId="4" applyFont="1" applyFill="1" applyBorder="1" applyAlignment="1" applyProtection="1">
      <alignment horizontal="center" vertical="center" wrapText="1"/>
      <protection locked="0"/>
    </xf>
    <xf numFmtId="0" fontId="16" fillId="5" borderId="0" xfId="4" applyFont="1" applyFill="1" applyBorder="1" applyAlignment="1" applyProtection="1">
      <alignment horizontal="center" vertical="center" wrapText="1"/>
      <protection locked="0"/>
    </xf>
    <xf numFmtId="0" fontId="16" fillId="5" borderId="34" xfId="4" applyFont="1" applyFill="1" applyBorder="1" applyAlignment="1" applyProtection="1">
      <alignment horizontal="center" vertical="center" wrapText="1"/>
      <protection locked="0"/>
    </xf>
    <xf numFmtId="0" fontId="16" fillId="5" borderId="19" xfId="4" applyFont="1" applyFill="1" applyBorder="1" applyAlignment="1" applyProtection="1">
      <alignment horizontal="center" vertical="center" wrapText="1"/>
      <protection locked="0"/>
    </xf>
    <xf numFmtId="0" fontId="16" fillId="5" borderId="35" xfId="4" applyFont="1" applyFill="1" applyBorder="1" applyAlignment="1" applyProtection="1">
      <alignment horizontal="center" vertical="center" wrapText="1"/>
      <protection locked="0"/>
    </xf>
    <xf numFmtId="0" fontId="22" fillId="0" borderId="0" xfId="4" applyFont="1" applyFill="1" applyAlignment="1">
      <alignment horizontal="left" vertical="center" wrapText="1"/>
    </xf>
    <xf numFmtId="0" fontId="15" fillId="5" borderId="24" xfId="9" applyFont="1" applyBorder="1" applyAlignment="1" applyProtection="1">
      <alignment horizontal="center" vertical="center" wrapText="1"/>
      <protection locked="0"/>
    </xf>
    <xf numFmtId="44" fontId="15" fillId="5" borderId="4" xfId="1" applyFont="1" applyFill="1" applyBorder="1" applyAlignment="1" applyProtection="1">
      <alignment horizontal="center" vertical="center" wrapText="1"/>
      <protection locked="0"/>
    </xf>
    <xf numFmtId="0" fontId="16" fillId="5" borderId="16" xfId="4" applyFont="1" applyFill="1" applyBorder="1" applyAlignment="1" applyProtection="1">
      <alignment horizontal="center" vertical="center" wrapText="1"/>
      <protection hidden="1"/>
    </xf>
    <xf numFmtId="0" fontId="16" fillId="5" borderId="15" xfId="4" applyFont="1" applyFill="1" applyBorder="1" applyAlignment="1" applyProtection="1">
      <alignment horizontal="center" vertical="center" wrapText="1"/>
      <protection hidden="1"/>
    </xf>
    <xf numFmtId="0" fontId="16" fillId="5" borderId="41" xfId="4" applyFont="1" applyFill="1" applyBorder="1" applyAlignment="1" applyProtection="1">
      <alignment horizontal="center" vertical="center" wrapText="1"/>
      <protection hidden="1"/>
    </xf>
    <xf numFmtId="0" fontId="16" fillId="5" borderId="40" xfId="4" applyFont="1" applyFill="1" applyBorder="1" applyAlignment="1" applyProtection="1">
      <alignment horizontal="center" vertical="center" wrapText="1"/>
      <protection hidden="1"/>
    </xf>
    <xf numFmtId="0" fontId="14" fillId="7" borderId="9" xfId="4" applyFont="1" applyFill="1" applyBorder="1" applyAlignment="1">
      <alignment horizontal="left" wrapText="1"/>
    </xf>
    <xf numFmtId="0" fontId="14" fillId="7" borderId="6" xfId="4" applyFont="1" applyFill="1" applyBorder="1" applyAlignment="1">
      <alignment horizontal="left" wrapText="1"/>
    </xf>
    <xf numFmtId="0" fontId="14" fillId="7" borderId="7" xfId="4" applyFont="1" applyFill="1" applyBorder="1" applyAlignment="1">
      <alignment horizontal="left" wrapText="1"/>
    </xf>
    <xf numFmtId="0" fontId="14" fillId="7" borderId="5" xfId="4" applyFont="1" applyFill="1" applyBorder="1" applyAlignment="1">
      <alignment horizontal="left" wrapText="1"/>
    </xf>
    <xf numFmtId="0" fontId="14" fillId="7" borderId="8" xfId="4" applyFont="1" applyFill="1" applyBorder="1" applyAlignment="1">
      <alignment horizontal="left" wrapText="1"/>
    </xf>
    <xf numFmtId="0" fontId="14" fillId="7" borderId="0" xfId="4" applyFont="1" applyFill="1" applyBorder="1" applyAlignment="1">
      <alignment horizontal="left" wrapText="1"/>
    </xf>
    <xf numFmtId="0" fontId="16" fillId="5" borderId="18" xfId="4" applyFont="1" applyFill="1" applyBorder="1" applyAlignment="1" applyProtection="1">
      <alignment horizontal="center" vertical="center" wrapText="1"/>
      <protection hidden="1"/>
    </xf>
    <xf numFmtId="0" fontId="16" fillId="5" borderId="17" xfId="4" applyFont="1" applyFill="1" applyBorder="1" applyAlignment="1" applyProtection="1">
      <alignment horizontal="center" vertical="center" wrapText="1"/>
      <protection hidden="1"/>
    </xf>
    <xf numFmtId="0" fontId="14" fillId="7" borderId="0" xfId="4" applyFont="1" applyFill="1" applyAlignment="1">
      <alignment horizontal="left" vertical="center" wrapText="1"/>
    </xf>
    <xf numFmtId="0" fontId="14" fillId="0" borderId="0" xfId="10" applyFont="1" applyAlignment="1">
      <alignment horizontal="left" vertical="center"/>
    </xf>
    <xf numFmtId="0" fontId="14" fillId="0" borderId="0" xfId="4" applyFont="1" applyFill="1" applyAlignment="1">
      <alignment horizontal="left" vertical="center" wrapText="1"/>
    </xf>
    <xf numFmtId="0" fontId="23" fillId="5" borderId="18" xfId="4" applyFont="1" applyFill="1" applyBorder="1" applyAlignment="1" applyProtection="1">
      <alignment horizontal="center" vertical="center" wrapText="1"/>
      <protection locked="0"/>
    </xf>
    <xf numFmtId="0" fontId="23" fillId="5" borderId="17" xfId="4" applyFont="1" applyFill="1" applyBorder="1" applyAlignment="1" applyProtection="1">
      <alignment horizontal="center" vertical="center" wrapText="1"/>
      <protection locked="0"/>
    </xf>
    <xf numFmtId="44" fontId="16" fillId="5" borderId="18" xfId="1" applyFont="1" applyFill="1" applyBorder="1" applyAlignment="1" applyProtection="1">
      <alignment horizontal="center" vertical="center" wrapText="1"/>
      <protection locked="0"/>
    </xf>
    <xf numFmtId="44" fontId="16" fillId="5" borderId="17" xfId="1" applyFont="1" applyFill="1" applyBorder="1" applyAlignment="1" applyProtection="1">
      <alignment horizontal="center" vertical="center" wrapText="1"/>
      <protection locked="0"/>
    </xf>
    <xf numFmtId="0" fontId="14" fillId="0" borderId="0" xfId="4" applyFont="1" applyFill="1" applyAlignment="1">
      <alignment horizontal="left" vertical="top" wrapText="1"/>
    </xf>
    <xf numFmtId="0" fontId="15" fillId="5" borderId="23" xfId="9" applyFont="1" applyBorder="1" applyAlignment="1" applyProtection="1">
      <alignment horizontal="center" vertical="center" wrapText="1"/>
      <protection locked="0"/>
    </xf>
    <xf numFmtId="0" fontId="14" fillId="7" borderId="0" xfId="10" applyFont="1" applyFill="1" applyAlignment="1">
      <alignment horizontal="left" vertical="center"/>
    </xf>
    <xf numFmtId="0" fontId="16" fillId="5" borderId="16" xfId="4" applyFont="1" applyFill="1" applyBorder="1" applyAlignment="1" applyProtection="1">
      <alignment horizontal="center" vertical="center" wrapText="1"/>
      <protection locked="0"/>
    </xf>
    <xf numFmtId="0" fontId="16" fillId="5" borderId="15" xfId="4" applyFont="1" applyFill="1" applyBorder="1" applyAlignment="1" applyProtection="1">
      <alignment horizontal="center" vertical="center" wrapText="1"/>
      <protection locked="0"/>
    </xf>
    <xf numFmtId="6" fontId="16" fillId="5" borderId="16" xfId="4" applyNumberFormat="1" applyFont="1" applyFill="1" applyBorder="1" applyAlignment="1" applyProtection="1">
      <alignment horizontal="center" vertical="center" wrapText="1"/>
      <protection locked="0"/>
    </xf>
    <xf numFmtId="0" fontId="14" fillId="0" borderId="0" xfId="0" applyFont="1" applyAlignment="1">
      <alignment horizontal="left" wrapText="1"/>
    </xf>
    <xf numFmtId="0" fontId="26" fillId="7" borderId="7" xfId="4" applyFont="1" applyFill="1" applyBorder="1" applyAlignment="1">
      <alignment horizontal="center" vertical="center" wrapText="1"/>
    </xf>
    <xf numFmtId="0" fontId="26" fillId="7" borderId="5" xfId="4" applyFont="1" applyFill="1" applyBorder="1" applyAlignment="1">
      <alignment horizontal="center" vertical="center" wrapText="1"/>
    </xf>
    <xf numFmtId="0" fontId="14" fillId="0" borderId="0" xfId="10" applyFont="1" applyAlignment="1">
      <alignment horizontal="left" vertical="center" wrapText="1"/>
    </xf>
    <xf numFmtId="0" fontId="23" fillId="5" borderId="16" xfId="4" applyFont="1" applyFill="1" applyBorder="1" applyAlignment="1" applyProtection="1">
      <alignment horizontal="center" vertical="center" wrapText="1"/>
      <protection locked="0"/>
    </xf>
    <xf numFmtId="0" fontId="23" fillId="5" borderId="0" xfId="4" applyFont="1" applyFill="1" applyBorder="1" applyAlignment="1" applyProtection="1">
      <alignment horizontal="center" vertical="center" wrapText="1"/>
      <protection locked="0"/>
    </xf>
    <xf numFmtId="9" fontId="23" fillId="5" borderId="33" xfId="2" applyFont="1" applyFill="1" applyBorder="1" applyAlignment="1" applyProtection="1">
      <alignment horizontal="center" vertical="center" wrapText="1"/>
      <protection locked="0"/>
    </xf>
    <xf numFmtId="9" fontId="23" fillId="5" borderId="18" xfId="2" applyFont="1" applyFill="1" applyBorder="1" applyAlignment="1" applyProtection="1">
      <alignment horizontal="center" vertical="center" wrapText="1"/>
      <protection locked="0"/>
    </xf>
    <xf numFmtId="9" fontId="23" fillId="5" borderId="28" xfId="2" applyFont="1" applyFill="1" applyBorder="1" applyAlignment="1" applyProtection="1">
      <alignment horizontal="center" vertical="center" wrapText="1"/>
      <protection locked="0"/>
    </xf>
    <xf numFmtId="0" fontId="14" fillId="7" borderId="44" xfId="4" applyFont="1" applyFill="1" applyBorder="1" applyAlignment="1">
      <alignment horizontal="left" vertical="center" wrapText="1"/>
    </xf>
    <xf numFmtId="0" fontId="14" fillId="7" borderId="45" xfId="4" applyFont="1" applyFill="1" applyBorder="1" applyAlignment="1">
      <alignment horizontal="left" vertical="center" wrapText="1"/>
    </xf>
    <xf numFmtId="0" fontId="13" fillId="5" borderId="16" xfId="4" applyFont="1" applyFill="1" applyBorder="1" applyAlignment="1" applyProtection="1">
      <alignment horizontal="center" vertical="center" wrapText="1"/>
      <protection locked="0"/>
    </xf>
    <xf numFmtId="0" fontId="28" fillId="0" borderId="8" xfId="4" applyFont="1" applyFill="1" applyBorder="1" applyAlignment="1">
      <alignment horizontal="left" vertical="center" wrapText="1"/>
    </xf>
    <xf numFmtId="0" fontId="28" fillId="0" borderId="0" xfId="4" applyFont="1" applyFill="1" applyBorder="1" applyAlignment="1">
      <alignment horizontal="left" vertical="center" wrapText="1"/>
    </xf>
    <xf numFmtId="0" fontId="4" fillId="0" borderId="0" xfId="3" applyFont="1" applyAlignment="1">
      <alignment horizontal="center"/>
    </xf>
    <xf numFmtId="0" fontId="3" fillId="0" borderId="0" xfId="3" applyAlignment="1">
      <alignment horizontal="center"/>
    </xf>
    <xf numFmtId="169" fontId="0" fillId="4" borderId="1" xfId="0" applyNumberFormat="1" applyFill="1" applyBorder="1" applyAlignment="1" applyProtection="1">
      <alignment horizontal="center"/>
      <protection locked="0"/>
    </xf>
  </cellXfs>
  <cellStyles count="14">
    <cellStyle name="Currency" xfId="1" builtinId="4"/>
    <cellStyle name="Currency 2" xfId="8" xr:uid="{00000000-0005-0000-0000-000001000000}"/>
    <cellStyle name="Heading 1 2" xfId="5" xr:uid="{00000000-0005-0000-0000-000002000000}"/>
    <cellStyle name="Heading 2 2" xfId="7" xr:uid="{00000000-0005-0000-0000-000003000000}"/>
    <cellStyle name="Heading 3 2" xfId="11" xr:uid="{00000000-0005-0000-0000-000004000000}"/>
    <cellStyle name="Heading 4 2" xfId="10" xr:uid="{00000000-0005-0000-0000-000005000000}"/>
    <cellStyle name="Input 2" xfId="9" xr:uid="{00000000-0005-0000-0000-000006000000}"/>
    <cellStyle name="Inventory Date" xfId="6" xr:uid="{00000000-0005-0000-0000-000007000000}"/>
    <cellStyle name="Normal" xfId="0" builtinId="0"/>
    <cellStyle name="Normal 2" xfId="3" xr:uid="{00000000-0005-0000-0000-000009000000}"/>
    <cellStyle name="Normal 3" xfId="4" xr:uid="{00000000-0005-0000-0000-00000A000000}"/>
    <cellStyle name="Percent" xfId="2" builtinId="5"/>
    <cellStyle name="Title 2" xfId="13" xr:uid="{00000000-0005-0000-0000-00000C000000}"/>
    <cellStyle name="z Hidden Text" xfId="1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1</xdr:col>
      <xdr:colOff>110289</xdr:colOff>
      <xdr:row>6</xdr:row>
      <xdr:rowOff>106766</xdr:rowOff>
    </xdr:from>
    <xdr:to>
      <xdr:col>1</xdr:col>
      <xdr:colOff>546659</xdr:colOff>
      <xdr:row>7</xdr:row>
      <xdr:rowOff>171238</xdr:rowOff>
    </xdr:to>
    <xdr:grpSp>
      <xdr:nvGrpSpPr>
        <xdr:cNvPr id="2" name="Envelope icon group" descr="Envelope">
          <a:extLst>
            <a:ext uri="{FF2B5EF4-FFF2-40B4-BE49-F238E27FC236}">
              <a16:creationId xmlns:a16="http://schemas.microsoft.com/office/drawing/2014/main" id="{00000000-0008-0000-0000-000002000000}"/>
            </a:ext>
          </a:extLst>
        </xdr:cNvPr>
        <xdr:cNvGrpSpPr>
          <a:grpSpLocks noChangeAspect="1"/>
        </xdr:cNvGrpSpPr>
      </xdr:nvGrpSpPr>
      <xdr:grpSpPr>
        <a:xfrm>
          <a:off x="290206" y="2763183"/>
          <a:ext cx="436370" cy="371388"/>
          <a:chOff x="1847850" y="4562475"/>
          <a:chExt cx="447675" cy="381000"/>
        </a:xfrm>
        <a:solidFill>
          <a:schemeClr val="bg2">
            <a:lumMod val="50000"/>
          </a:schemeClr>
        </a:solidFill>
      </xdr:grpSpPr>
      <xdr:sp macro="" textlink="">
        <xdr:nvSpPr>
          <xdr:cNvPr id="3" name="Freeform 16">
            <a:extLst>
              <a:ext uri="{FF2B5EF4-FFF2-40B4-BE49-F238E27FC236}">
                <a16:creationId xmlns:a16="http://schemas.microsoft.com/office/drawing/2014/main" id="{00000000-0008-0000-0000-000003000000}"/>
              </a:ext>
            </a:extLst>
          </xdr:cNvPr>
          <xdr:cNvSpPr>
            <a:spLocks/>
          </xdr:cNvSpPr>
        </xdr:nvSpPr>
        <xdr:spPr bwMode="auto">
          <a:xfrm>
            <a:off x="1847850" y="4695825"/>
            <a:ext cx="447675" cy="247650"/>
          </a:xfrm>
          <a:custGeom>
            <a:avLst/>
            <a:gdLst>
              <a:gd name="T0" fmla="*/ 6 w 517"/>
              <a:gd name="T1" fmla="*/ 0 h 280"/>
              <a:gd name="T2" fmla="*/ 218 w 517"/>
              <a:gd name="T3" fmla="*/ 172 h 280"/>
              <a:gd name="T4" fmla="*/ 218 w 517"/>
              <a:gd name="T5" fmla="*/ 173 h 280"/>
              <a:gd name="T6" fmla="*/ 230 w 517"/>
              <a:gd name="T7" fmla="*/ 180 h 280"/>
              <a:gd name="T8" fmla="*/ 245 w 517"/>
              <a:gd name="T9" fmla="*/ 184 h 280"/>
              <a:gd name="T10" fmla="*/ 259 w 517"/>
              <a:gd name="T11" fmla="*/ 186 h 280"/>
              <a:gd name="T12" fmla="*/ 273 w 517"/>
              <a:gd name="T13" fmla="*/ 184 h 280"/>
              <a:gd name="T14" fmla="*/ 287 w 517"/>
              <a:gd name="T15" fmla="*/ 179 h 280"/>
              <a:gd name="T16" fmla="*/ 300 w 517"/>
              <a:gd name="T17" fmla="*/ 172 h 280"/>
              <a:gd name="T18" fmla="*/ 300 w 517"/>
              <a:gd name="T19" fmla="*/ 171 h 280"/>
              <a:gd name="T20" fmla="*/ 379 w 517"/>
              <a:gd name="T21" fmla="*/ 108 h 280"/>
              <a:gd name="T22" fmla="*/ 492 w 517"/>
              <a:gd name="T23" fmla="*/ 16 h 280"/>
              <a:gd name="T24" fmla="*/ 511 w 517"/>
              <a:gd name="T25" fmla="*/ 0 h 280"/>
              <a:gd name="T26" fmla="*/ 515 w 517"/>
              <a:gd name="T27" fmla="*/ 11 h 280"/>
              <a:gd name="T28" fmla="*/ 516 w 517"/>
              <a:gd name="T29" fmla="*/ 21 h 280"/>
              <a:gd name="T30" fmla="*/ 517 w 517"/>
              <a:gd name="T31" fmla="*/ 232 h 280"/>
              <a:gd name="T32" fmla="*/ 515 w 517"/>
              <a:gd name="T33" fmla="*/ 246 h 280"/>
              <a:gd name="T34" fmla="*/ 508 w 517"/>
              <a:gd name="T35" fmla="*/ 259 h 280"/>
              <a:gd name="T36" fmla="*/ 373 w 517"/>
              <a:gd name="T37" fmla="*/ 158 h 280"/>
              <a:gd name="T38" fmla="*/ 371 w 517"/>
              <a:gd name="T39" fmla="*/ 157 h 280"/>
              <a:gd name="T40" fmla="*/ 368 w 517"/>
              <a:gd name="T41" fmla="*/ 156 h 280"/>
              <a:gd name="T42" fmla="*/ 366 w 517"/>
              <a:gd name="T43" fmla="*/ 157 h 280"/>
              <a:gd name="T44" fmla="*/ 364 w 517"/>
              <a:gd name="T45" fmla="*/ 159 h 280"/>
              <a:gd name="T46" fmla="*/ 362 w 517"/>
              <a:gd name="T47" fmla="*/ 163 h 280"/>
              <a:gd name="T48" fmla="*/ 362 w 517"/>
              <a:gd name="T49" fmla="*/ 165 h 280"/>
              <a:gd name="T50" fmla="*/ 363 w 517"/>
              <a:gd name="T51" fmla="*/ 168 h 280"/>
              <a:gd name="T52" fmla="*/ 365 w 517"/>
              <a:gd name="T53" fmla="*/ 170 h 280"/>
              <a:gd name="T54" fmla="*/ 499 w 517"/>
              <a:gd name="T55" fmla="*/ 269 h 280"/>
              <a:gd name="T56" fmla="*/ 485 w 517"/>
              <a:gd name="T57" fmla="*/ 277 h 280"/>
              <a:gd name="T58" fmla="*/ 468 w 517"/>
              <a:gd name="T59" fmla="*/ 280 h 280"/>
              <a:gd name="T60" fmla="*/ 49 w 517"/>
              <a:gd name="T61" fmla="*/ 280 h 280"/>
              <a:gd name="T62" fmla="*/ 33 w 517"/>
              <a:gd name="T63" fmla="*/ 278 h 280"/>
              <a:gd name="T64" fmla="*/ 20 w 517"/>
              <a:gd name="T65" fmla="*/ 270 h 280"/>
              <a:gd name="T66" fmla="*/ 153 w 517"/>
              <a:gd name="T67" fmla="*/ 170 h 280"/>
              <a:gd name="T68" fmla="*/ 155 w 517"/>
              <a:gd name="T69" fmla="*/ 168 h 280"/>
              <a:gd name="T70" fmla="*/ 156 w 517"/>
              <a:gd name="T71" fmla="*/ 165 h 280"/>
              <a:gd name="T72" fmla="*/ 156 w 517"/>
              <a:gd name="T73" fmla="*/ 163 h 280"/>
              <a:gd name="T74" fmla="*/ 155 w 517"/>
              <a:gd name="T75" fmla="*/ 159 h 280"/>
              <a:gd name="T76" fmla="*/ 153 w 517"/>
              <a:gd name="T77" fmla="*/ 157 h 280"/>
              <a:gd name="T78" fmla="*/ 150 w 517"/>
              <a:gd name="T79" fmla="*/ 156 h 280"/>
              <a:gd name="T80" fmla="*/ 148 w 517"/>
              <a:gd name="T81" fmla="*/ 157 h 280"/>
              <a:gd name="T82" fmla="*/ 145 w 517"/>
              <a:gd name="T83" fmla="*/ 158 h 280"/>
              <a:gd name="T84" fmla="*/ 10 w 517"/>
              <a:gd name="T85" fmla="*/ 260 h 280"/>
              <a:gd name="T86" fmla="*/ 2 w 517"/>
              <a:gd name="T87" fmla="*/ 247 h 280"/>
              <a:gd name="T88" fmla="*/ 0 w 517"/>
              <a:gd name="T89" fmla="*/ 232 h 280"/>
              <a:gd name="T90" fmla="*/ 0 w 517"/>
              <a:gd name="T91" fmla="*/ 228 h 280"/>
              <a:gd name="T92" fmla="*/ 0 w 517"/>
              <a:gd name="T93" fmla="*/ 218 h 280"/>
              <a:gd name="T94" fmla="*/ 0 w 517"/>
              <a:gd name="T95" fmla="*/ 203 h 280"/>
              <a:gd name="T96" fmla="*/ 0 w 517"/>
              <a:gd name="T97" fmla="*/ 184 h 280"/>
              <a:gd name="T98" fmla="*/ 0 w 517"/>
              <a:gd name="T99" fmla="*/ 163 h 280"/>
              <a:gd name="T100" fmla="*/ 0 w 517"/>
              <a:gd name="T101" fmla="*/ 139 h 280"/>
              <a:gd name="T102" fmla="*/ 0 w 517"/>
              <a:gd name="T103" fmla="*/ 115 h 280"/>
              <a:gd name="T104" fmla="*/ 0 w 517"/>
              <a:gd name="T105" fmla="*/ 91 h 280"/>
              <a:gd name="T106" fmla="*/ 0 w 517"/>
              <a:gd name="T107" fmla="*/ 69 h 280"/>
              <a:gd name="T108" fmla="*/ 0 w 517"/>
              <a:gd name="T109" fmla="*/ 50 h 280"/>
              <a:gd name="T110" fmla="*/ 0 w 517"/>
              <a:gd name="T111" fmla="*/ 35 h 280"/>
              <a:gd name="T112" fmla="*/ 0 w 517"/>
              <a:gd name="T113" fmla="*/ 25 h 280"/>
              <a:gd name="T114" fmla="*/ 0 w 517"/>
              <a:gd name="T115" fmla="*/ 21 h 280"/>
              <a:gd name="T116" fmla="*/ 1 w 517"/>
              <a:gd name="T117" fmla="*/ 10 h 280"/>
              <a:gd name="T118" fmla="*/ 6 w 517"/>
              <a:gd name="T119" fmla="*/ 0 h 2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17" h="280">
                <a:moveTo>
                  <a:pt x="6" y="0"/>
                </a:moveTo>
                <a:lnTo>
                  <a:pt x="218" y="172"/>
                </a:lnTo>
                <a:lnTo>
                  <a:pt x="218" y="173"/>
                </a:lnTo>
                <a:lnTo>
                  <a:pt x="230" y="180"/>
                </a:lnTo>
                <a:lnTo>
                  <a:pt x="245" y="184"/>
                </a:lnTo>
                <a:lnTo>
                  <a:pt x="259" y="186"/>
                </a:lnTo>
                <a:lnTo>
                  <a:pt x="273" y="184"/>
                </a:lnTo>
                <a:lnTo>
                  <a:pt x="287" y="179"/>
                </a:lnTo>
                <a:lnTo>
                  <a:pt x="300" y="172"/>
                </a:lnTo>
                <a:lnTo>
                  <a:pt x="300" y="171"/>
                </a:lnTo>
                <a:lnTo>
                  <a:pt x="379" y="108"/>
                </a:lnTo>
                <a:lnTo>
                  <a:pt x="492" y="16"/>
                </a:lnTo>
                <a:lnTo>
                  <a:pt x="511" y="0"/>
                </a:lnTo>
                <a:lnTo>
                  <a:pt x="515" y="11"/>
                </a:lnTo>
                <a:lnTo>
                  <a:pt x="516" y="21"/>
                </a:lnTo>
                <a:lnTo>
                  <a:pt x="517" y="232"/>
                </a:lnTo>
                <a:lnTo>
                  <a:pt x="515" y="246"/>
                </a:lnTo>
                <a:lnTo>
                  <a:pt x="508" y="259"/>
                </a:lnTo>
                <a:lnTo>
                  <a:pt x="373" y="158"/>
                </a:lnTo>
                <a:lnTo>
                  <a:pt x="371" y="157"/>
                </a:lnTo>
                <a:lnTo>
                  <a:pt x="368" y="156"/>
                </a:lnTo>
                <a:lnTo>
                  <a:pt x="366" y="157"/>
                </a:lnTo>
                <a:lnTo>
                  <a:pt x="364" y="159"/>
                </a:lnTo>
                <a:lnTo>
                  <a:pt x="362" y="163"/>
                </a:lnTo>
                <a:lnTo>
                  <a:pt x="362" y="165"/>
                </a:lnTo>
                <a:lnTo>
                  <a:pt x="363" y="168"/>
                </a:lnTo>
                <a:lnTo>
                  <a:pt x="365" y="170"/>
                </a:lnTo>
                <a:lnTo>
                  <a:pt x="499" y="269"/>
                </a:lnTo>
                <a:lnTo>
                  <a:pt x="485" y="277"/>
                </a:lnTo>
                <a:lnTo>
                  <a:pt x="468" y="280"/>
                </a:lnTo>
                <a:lnTo>
                  <a:pt x="49" y="280"/>
                </a:lnTo>
                <a:lnTo>
                  <a:pt x="33" y="278"/>
                </a:lnTo>
                <a:lnTo>
                  <a:pt x="20" y="270"/>
                </a:lnTo>
                <a:lnTo>
                  <a:pt x="153" y="170"/>
                </a:lnTo>
                <a:lnTo>
                  <a:pt x="155" y="168"/>
                </a:lnTo>
                <a:lnTo>
                  <a:pt x="156" y="165"/>
                </a:lnTo>
                <a:lnTo>
                  <a:pt x="156" y="163"/>
                </a:lnTo>
                <a:lnTo>
                  <a:pt x="155" y="159"/>
                </a:lnTo>
                <a:lnTo>
                  <a:pt x="153" y="157"/>
                </a:lnTo>
                <a:lnTo>
                  <a:pt x="150" y="156"/>
                </a:lnTo>
                <a:lnTo>
                  <a:pt x="148" y="157"/>
                </a:lnTo>
                <a:lnTo>
                  <a:pt x="145" y="158"/>
                </a:lnTo>
                <a:lnTo>
                  <a:pt x="10" y="260"/>
                </a:lnTo>
                <a:lnTo>
                  <a:pt x="2" y="247"/>
                </a:lnTo>
                <a:lnTo>
                  <a:pt x="0" y="232"/>
                </a:lnTo>
                <a:lnTo>
                  <a:pt x="0" y="228"/>
                </a:lnTo>
                <a:lnTo>
                  <a:pt x="0" y="218"/>
                </a:lnTo>
                <a:lnTo>
                  <a:pt x="0" y="203"/>
                </a:lnTo>
                <a:lnTo>
                  <a:pt x="0" y="184"/>
                </a:lnTo>
                <a:lnTo>
                  <a:pt x="0" y="163"/>
                </a:lnTo>
                <a:lnTo>
                  <a:pt x="0" y="139"/>
                </a:lnTo>
                <a:lnTo>
                  <a:pt x="0" y="115"/>
                </a:lnTo>
                <a:lnTo>
                  <a:pt x="0" y="91"/>
                </a:lnTo>
                <a:lnTo>
                  <a:pt x="0" y="69"/>
                </a:lnTo>
                <a:lnTo>
                  <a:pt x="0" y="50"/>
                </a:lnTo>
                <a:lnTo>
                  <a:pt x="0" y="35"/>
                </a:lnTo>
                <a:lnTo>
                  <a:pt x="0" y="25"/>
                </a:lnTo>
                <a:lnTo>
                  <a:pt x="0" y="21"/>
                </a:lnTo>
                <a:lnTo>
                  <a:pt x="1" y="10"/>
                </a:lnTo>
                <a:lnTo>
                  <a:pt x="6" y="0"/>
                </a:lnTo>
                <a:close/>
              </a:path>
            </a:pathLst>
          </a:custGeom>
          <a:grpFill/>
          <a:ln w="0">
            <a:noFill/>
            <a:prstDash val="solid"/>
            <a:round/>
            <a:headEnd/>
            <a:tailEnd/>
          </a:ln>
        </xdr:spPr>
      </xdr:sp>
      <xdr:sp macro="" textlink="">
        <xdr:nvSpPr>
          <xdr:cNvPr id="4" name="Freeform 17">
            <a:extLst>
              <a:ext uri="{FF2B5EF4-FFF2-40B4-BE49-F238E27FC236}">
                <a16:creationId xmlns:a16="http://schemas.microsoft.com/office/drawing/2014/main" id="{00000000-0008-0000-0000-000004000000}"/>
              </a:ext>
            </a:extLst>
          </xdr:cNvPr>
          <xdr:cNvSpPr>
            <a:spLocks/>
          </xdr:cNvSpPr>
        </xdr:nvSpPr>
        <xdr:spPr bwMode="auto">
          <a:xfrm>
            <a:off x="1866900" y="4562475"/>
            <a:ext cx="409575" cy="209550"/>
          </a:xfrm>
          <a:custGeom>
            <a:avLst/>
            <a:gdLst>
              <a:gd name="T0" fmla="*/ 234 w 467"/>
              <a:gd name="T1" fmla="*/ 0 h 245"/>
              <a:gd name="T2" fmla="*/ 248 w 467"/>
              <a:gd name="T3" fmla="*/ 1 h 245"/>
              <a:gd name="T4" fmla="*/ 261 w 467"/>
              <a:gd name="T5" fmla="*/ 6 h 245"/>
              <a:gd name="T6" fmla="*/ 274 w 467"/>
              <a:gd name="T7" fmla="*/ 13 h 245"/>
              <a:gd name="T8" fmla="*/ 467 w 467"/>
              <a:gd name="T9" fmla="*/ 139 h 245"/>
              <a:gd name="T10" fmla="*/ 397 w 467"/>
              <a:gd name="T11" fmla="*/ 195 h 245"/>
              <a:gd name="T12" fmla="*/ 310 w 467"/>
              <a:gd name="T13" fmla="*/ 127 h 245"/>
              <a:gd name="T14" fmla="*/ 310 w 467"/>
              <a:gd name="T15" fmla="*/ 191 h 245"/>
              <a:gd name="T16" fmla="*/ 312 w 467"/>
              <a:gd name="T17" fmla="*/ 202 h 245"/>
              <a:gd name="T18" fmla="*/ 318 w 467"/>
              <a:gd name="T19" fmla="*/ 210 h 245"/>
              <a:gd name="T20" fmla="*/ 326 w 467"/>
              <a:gd name="T21" fmla="*/ 215 h 245"/>
              <a:gd name="T22" fmla="*/ 336 w 467"/>
              <a:gd name="T23" fmla="*/ 217 h 245"/>
              <a:gd name="T24" fmla="*/ 371 w 467"/>
              <a:gd name="T25" fmla="*/ 217 h 245"/>
              <a:gd name="T26" fmla="*/ 354 w 467"/>
              <a:gd name="T27" fmla="*/ 231 h 245"/>
              <a:gd name="T28" fmla="*/ 337 w 467"/>
              <a:gd name="T29" fmla="*/ 245 h 245"/>
              <a:gd name="T30" fmla="*/ 336 w 467"/>
              <a:gd name="T31" fmla="*/ 245 h 245"/>
              <a:gd name="T32" fmla="*/ 319 w 467"/>
              <a:gd name="T33" fmla="*/ 242 h 245"/>
              <a:gd name="T34" fmla="*/ 304 w 467"/>
              <a:gd name="T35" fmla="*/ 234 h 245"/>
              <a:gd name="T36" fmla="*/ 293 w 467"/>
              <a:gd name="T37" fmla="*/ 223 h 245"/>
              <a:gd name="T38" fmla="*/ 285 w 467"/>
              <a:gd name="T39" fmla="*/ 209 h 245"/>
              <a:gd name="T40" fmla="*/ 283 w 467"/>
              <a:gd name="T41" fmla="*/ 191 h 245"/>
              <a:gd name="T42" fmla="*/ 283 w 467"/>
              <a:gd name="T43" fmla="*/ 124 h 245"/>
              <a:gd name="T44" fmla="*/ 106 w 467"/>
              <a:gd name="T45" fmla="*/ 124 h 245"/>
              <a:gd name="T46" fmla="*/ 91 w 467"/>
              <a:gd name="T47" fmla="*/ 127 h 245"/>
              <a:gd name="T48" fmla="*/ 80 w 467"/>
              <a:gd name="T49" fmla="*/ 134 h 245"/>
              <a:gd name="T50" fmla="*/ 73 w 467"/>
              <a:gd name="T51" fmla="*/ 146 h 245"/>
              <a:gd name="T52" fmla="*/ 70 w 467"/>
              <a:gd name="T53" fmla="*/ 160 h 245"/>
              <a:gd name="T54" fmla="*/ 70 w 467"/>
              <a:gd name="T55" fmla="*/ 195 h 245"/>
              <a:gd name="T56" fmla="*/ 0 w 467"/>
              <a:gd name="T57" fmla="*/ 139 h 245"/>
              <a:gd name="T58" fmla="*/ 194 w 467"/>
              <a:gd name="T59" fmla="*/ 12 h 245"/>
              <a:gd name="T60" fmla="*/ 194 w 467"/>
              <a:gd name="T61" fmla="*/ 12 h 245"/>
              <a:gd name="T62" fmla="*/ 206 w 467"/>
              <a:gd name="T63" fmla="*/ 5 h 245"/>
              <a:gd name="T64" fmla="*/ 220 w 467"/>
              <a:gd name="T65" fmla="*/ 1 h 245"/>
              <a:gd name="T66" fmla="*/ 234 w 467"/>
              <a:gd name="T67" fmla="*/ 0 h 2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245">
                <a:moveTo>
                  <a:pt x="234" y="0"/>
                </a:moveTo>
                <a:lnTo>
                  <a:pt x="248" y="1"/>
                </a:lnTo>
                <a:lnTo>
                  <a:pt x="261" y="6"/>
                </a:lnTo>
                <a:lnTo>
                  <a:pt x="274" y="13"/>
                </a:lnTo>
                <a:lnTo>
                  <a:pt x="467" y="139"/>
                </a:lnTo>
                <a:lnTo>
                  <a:pt x="397" y="195"/>
                </a:lnTo>
                <a:lnTo>
                  <a:pt x="310" y="127"/>
                </a:lnTo>
                <a:lnTo>
                  <a:pt x="310" y="191"/>
                </a:lnTo>
                <a:lnTo>
                  <a:pt x="312" y="202"/>
                </a:lnTo>
                <a:lnTo>
                  <a:pt x="318" y="210"/>
                </a:lnTo>
                <a:lnTo>
                  <a:pt x="326" y="215"/>
                </a:lnTo>
                <a:lnTo>
                  <a:pt x="336" y="217"/>
                </a:lnTo>
                <a:lnTo>
                  <a:pt x="371" y="217"/>
                </a:lnTo>
                <a:lnTo>
                  <a:pt x="354" y="231"/>
                </a:lnTo>
                <a:lnTo>
                  <a:pt x="337" y="245"/>
                </a:lnTo>
                <a:lnTo>
                  <a:pt x="336" y="245"/>
                </a:lnTo>
                <a:lnTo>
                  <a:pt x="319" y="242"/>
                </a:lnTo>
                <a:lnTo>
                  <a:pt x="304" y="234"/>
                </a:lnTo>
                <a:lnTo>
                  <a:pt x="293" y="223"/>
                </a:lnTo>
                <a:lnTo>
                  <a:pt x="285" y="209"/>
                </a:lnTo>
                <a:lnTo>
                  <a:pt x="283" y="191"/>
                </a:lnTo>
                <a:lnTo>
                  <a:pt x="283" y="124"/>
                </a:lnTo>
                <a:lnTo>
                  <a:pt x="106" y="124"/>
                </a:lnTo>
                <a:lnTo>
                  <a:pt x="91" y="127"/>
                </a:lnTo>
                <a:lnTo>
                  <a:pt x="80" y="134"/>
                </a:lnTo>
                <a:lnTo>
                  <a:pt x="73" y="146"/>
                </a:lnTo>
                <a:lnTo>
                  <a:pt x="70" y="160"/>
                </a:lnTo>
                <a:lnTo>
                  <a:pt x="70" y="195"/>
                </a:lnTo>
                <a:lnTo>
                  <a:pt x="0" y="139"/>
                </a:lnTo>
                <a:lnTo>
                  <a:pt x="194" y="12"/>
                </a:lnTo>
                <a:lnTo>
                  <a:pt x="194" y="12"/>
                </a:lnTo>
                <a:lnTo>
                  <a:pt x="206" y="5"/>
                </a:lnTo>
                <a:lnTo>
                  <a:pt x="220" y="1"/>
                </a:lnTo>
                <a:lnTo>
                  <a:pt x="234" y="0"/>
                </a:lnTo>
                <a:close/>
              </a:path>
            </a:pathLst>
          </a:custGeom>
          <a:grpFill/>
          <a:ln w="0">
            <a:noFill/>
            <a:prstDash val="solid"/>
            <a:round/>
            <a:headEnd/>
            <a:tailEnd/>
          </a:ln>
        </xdr:spPr>
      </xdr:sp>
    </xdr:grpSp>
    <xdr:clientData/>
  </xdr:twoCellAnchor>
  <xdr:twoCellAnchor editAs="absolute">
    <xdr:from>
      <xdr:col>1</xdr:col>
      <xdr:colOff>170447</xdr:colOff>
      <xdr:row>2</xdr:row>
      <xdr:rowOff>66674</xdr:rowOff>
    </xdr:from>
    <xdr:to>
      <xdr:col>1</xdr:col>
      <xdr:colOff>458693</xdr:colOff>
      <xdr:row>3</xdr:row>
      <xdr:rowOff>166702</xdr:rowOff>
    </xdr:to>
    <xdr:sp macro="" textlink="">
      <xdr:nvSpPr>
        <xdr:cNvPr id="5" name="Person icon" descr="Person">
          <a:extLst>
            <a:ext uri="{FF2B5EF4-FFF2-40B4-BE49-F238E27FC236}">
              <a16:creationId xmlns:a16="http://schemas.microsoft.com/office/drawing/2014/main" id="{00000000-0008-0000-0000-000005000000}"/>
            </a:ext>
          </a:extLst>
        </xdr:cNvPr>
        <xdr:cNvSpPr>
          <a:spLocks noChangeAspect="1"/>
        </xdr:cNvSpPr>
      </xdr:nvSpPr>
      <xdr:spPr bwMode="auto">
        <a:xfrm>
          <a:off x="350364" y="1495424"/>
          <a:ext cx="288246" cy="406945"/>
        </a:xfrm>
        <a:custGeom>
          <a:avLst/>
          <a:gdLst>
            <a:gd name="T0" fmla="*/ 209 w 376"/>
            <a:gd name="T1" fmla="*/ 3 h 523"/>
            <a:gd name="T2" fmla="*/ 248 w 376"/>
            <a:gd name="T3" fmla="*/ 21 h 523"/>
            <a:gd name="T4" fmla="*/ 274 w 376"/>
            <a:gd name="T5" fmla="*/ 55 h 523"/>
            <a:gd name="T6" fmla="*/ 285 w 376"/>
            <a:gd name="T7" fmla="*/ 97 h 523"/>
            <a:gd name="T8" fmla="*/ 295 w 376"/>
            <a:gd name="T9" fmla="*/ 122 h 523"/>
            <a:gd name="T10" fmla="*/ 305 w 376"/>
            <a:gd name="T11" fmla="*/ 139 h 523"/>
            <a:gd name="T12" fmla="*/ 302 w 376"/>
            <a:gd name="T13" fmla="*/ 161 h 523"/>
            <a:gd name="T14" fmla="*/ 285 w 376"/>
            <a:gd name="T15" fmla="*/ 172 h 523"/>
            <a:gd name="T16" fmla="*/ 282 w 376"/>
            <a:gd name="T17" fmla="*/ 198 h 523"/>
            <a:gd name="T18" fmla="*/ 260 w 376"/>
            <a:gd name="T19" fmla="*/ 239 h 523"/>
            <a:gd name="T20" fmla="*/ 223 w 376"/>
            <a:gd name="T21" fmla="*/ 265 h 523"/>
            <a:gd name="T22" fmla="*/ 240 w 376"/>
            <a:gd name="T23" fmla="*/ 267 h 523"/>
            <a:gd name="T24" fmla="*/ 246 w 376"/>
            <a:gd name="T25" fmla="*/ 268 h 523"/>
            <a:gd name="T26" fmla="*/ 341 w 376"/>
            <a:gd name="T27" fmla="*/ 292 h 523"/>
            <a:gd name="T28" fmla="*/ 366 w 376"/>
            <a:gd name="T29" fmla="*/ 316 h 523"/>
            <a:gd name="T30" fmla="*/ 376 w 376"/>
            <a:gd name="T31" fmla="*/ 351 h 523"/>
            <a:gd name="T32" fmla="*/ 374 w 376"/>
            <a:gd name="T33" fmla="*/ 509 h 523"/>
            <a:gd name="T34" fmla="*/ 362 w 376"/>
            <a:gd name="T35" fmla="*/ 521 h 523"/>
            <a:gd name="T36" fmla="*/ 23 w 376"/>
            <a:gd name="T37" fmla="*/ 523 h 523"/>
            <a:gd name="T38" fmla="*/ 6 w 376"/>
            <a:gd name="T39" fmla="*/ 516 h 523"/>
            <a:gd name="T40" fmla="*/ 0 w 376"/>
            <a:gd name="T41" fmla="*/ 500 h 523"/>
            <a:gd name="T42" fmla="*/ 2 w 376"/>
            <a:gd name="T43" fmla="*/ 332 h 523"/>
            <a:gd name="T44" fmla="*/ 20 w 376"/>
            <a:gd name="T45" fmla="*/ 302 h 523"/>
            <a:gd name="T46" fmla="*/ 52 w 376"/>
            <a:gd name="T47" fmla="*/ 285 h 523"/>
            <a:gd name="T48" fmla="*/ 132 w 376"/>
            <a:gd name="T49" fmla="*/ 268 h 523"/>
            <a:gd name="T50" fmla="*/ 152 w 376"/>
            <a:gd name="T51" fmla="*/ 265 h 523"/>
            <a:gd name="T52" fmla="*/ 115 w 376"/>
            <a:gd name="T53" fmla="*/ 240 h 523"/>
            <a:gd name="T54" fmla="*/ 93 w 376"/>
            <a:gd name="T55" fmla="*/ 198 h 523"/>
            <a:gd name="T56" fmla="*/ 90 w 376"/>
            <a:gd name="T57" fmla="*/ 172 h 523"/>
            <a:gd name="T58" fmla="*/ 73 w 376"/>
            <a:gd name="T59" fmla="*/ 161 h 523"/>
            <a:gd name="T60" fmla="*/ 70 w 376"/>
            <a:gd name="T61" fmla="*/ 139 h 523"/>
            <a:gd name="T62" fmla="*/ 80 w 376"/>
            <a:gd name="T63" fmla="*/ 122 h 523"/>
            <a:gd name="T64" fmla="*/ 90 w 376"/>
            <a:gd name="T65" fmla="*/ 97 h 523"/>
            <a:gd name="T66" fmla="*/ 99 w 376"/>
            <a:gd name="T67" fmla="*/ 55 h 523"/>
            <a:gd name="T68" fmla="*/ 126 w 376"/>
            <a:gd name="T69" fmla="*/ 21 h 523"/>
            <a:gd name="T70" fmla="*/ 165 w 376"/>
            <a:gd name="T71" fmla="*/ 3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76" h="523">
              <a:moveTo>
                <a:pt x="187" y="0"/>
              </a:moveTo>
              <a:lnTo>
                <a:pt x="209" y="3"/>
              </a:lnTo>
              <a:lnTo>
                <a:pt x="230" y="10"/>
              </a:lnTo>
              <a:lnTo>
                <a:pt x="248" y="21"/>
              </a:lnTo>
              <a:lnTo>
                <a:pt x="263" y="36"/>
              </a:lnTo>
              <a:lnTo>
                <a:pt x="274" y="55"/>
              </a:lnTo>
              <a:lnTo>
                <a:pt x="282" y="75"/>
              </a:lnTo>
              <a:lnTo>
                <a:pt x="285" y="97"/>
              </a:lnTo>
              <a:lnTo>
                <a:pt x="285" y="120"/>
              </a:lnTo>
              <a:lnTo>
                <a:pt x="295" y="122"/>
              </a:lnTo>
              <a:lnTo>
                <a:pt x="302" y="129"/>
              </a:lnTo>
              <a:lnTo>
                <a:pt x="305" y="139"/>
              </a:lnTo>
              <a:lnTo>
                <a:pt x="305" y="151"/>
              </a:lnTo>
              <a:lnTo>
                <a:pt x="302" y="161"/>
              </a:lnTo>
              <a:lnTo>
                <a:pt x="295" y="169"/>
              </a:lnTo>
              <a:lnTo>
                <a:pt x="285" y="172"/>
              </a:lnTo>
              <a:lnTo>
                <a:pt x="285" y="175"/>
              </a:lnTo>
              <a:lnTo>
                <a:pt x="282" y="198"/>
              </a:lnTo>
              <a:lnTo>
                <a:pt x="273" y="220"/>
              </a:lnTo>
              <a:lnTo>
                <a:pt x="260" y="239"/>
              </a:lnTo>
              <a:lnTo>
                <a:pt x="243" y="254"/>
              </a:lnTo>
              <a:lnTo>
                <a:pt x="223" y="265"/>
              </a:lnTo>
              <a:lnTo>
                <a:pt x="232" y="266"/>
              </a:lnTo>
              <a:lnTo>
                <a:pt x="240" y="267"/>
              </a:lnTo>
              <a:lnTo>
                <a:pt x="245" y="268"/>
              </a:lnTo>
              <a:lnTo>
                <a:pt x="246" y="268"/>
              </a:lnTo>
              <a:lnTo>
                <a:pt x="323" y="285"/>
              </a:lnTo>
              <a:lnTo>
                <a:pt x="341" y="292"/>
              </a:lnTo>
              <a:lnTo>
                <a:pt x="355" y="302"/>
              </a:lnTo>
              <a:lnTo>
                <a:pt x="366" y="316"/>
              </a:lnTo>
              <a:lnTo>
                <a:pt x="373" y="332"/>
              </a:lnTo>
              <a:lnTo>
                <a:pt x="376" y="351"/>
              </a:lnTo>
              <a:lnTo>
                <a:pt x="376" y="500"/>
              </a:lnTo>
              <a:lnTo>
                <a:pt x="374" y="509"/>
              </a:lnTo>
              <a:lnTo>
                <a:pt x="369" y="516"/>
              </a:lnTo>
              <a:lnTo>
                <a:pt x="362" y="521"/>
              </a:lnTo>
              <a:lnTo>
                <a:pt x="353" y="523"/>
              </a:lnTo>
              <a:lnTo>
                <a:pt x="23" y="523"/>
              </a:lnTo>
              <a:lnTo>
                <a:pt x="14" y="521"/>
              </a:lnTo>
              <a:lnTo>
                <a:pt x="6" y="516"/>
              </a:lnTo>
              <a:lnTo>
                <a:pt x="1" y="509"/>
              </a:lnTo>
              <a:lnTo>
                <a:pt x="0" y="500"/>
              </a:lnTo>
              <a:lnTo>
                <a:pt x="0" y="351"/>
              </a:lnTo>
              <a:lnTo>
                <a:pt x="2" y="332"/>
              </a:lnTo>
              <a:lnTo>
                <a:pt x="9" y="316"/>
              </a:lnTo>
              <a:lnTo>
                <a:pt x="20" y="302"/>
              </a:lnTo>
              <a:lnTo>
                <a:pt x="35" y="292"/>
              </a:lnTo>
              <a:lnTo>
                <a:pt x="52" y="285"/>
              </a:lnTo>
              <a:lnTo>
                <a:pt x="129" y="268"/>
              </a:lnTo>
              <a:lnTo>
                <a:pt x="132" y="268"/>
              </a:lnTo>
              <a:lnTo>
                <a:pt x="140" y="267"/>
              </a:lnTo>
              <a:lnTo>
                <a:pt x="152" y="265"/>
              </a:lnTo>
              <a:lnTo>
                <a:pt x="132" y="255"/>
              </a:lnTo>
              <a:lnTo>
                <a:pt x="115" y="240"/>
              </a:lnTo>
              <a:lnTo>
                <a:pt x="101" y="220"/>
              </a:lnTo>
              <a:lnTo>
                <a:pt x="93" y="198"/>
              </a:lnTo>
              <a:lnTo>
                <a:pt x="90" y="175"/>
              </a:lnTo>
              <a:lnTo>
                <a:pt x="90" y="172"/>
              </a:lnTo>
              <a:lnTo>
                <a:pt x="80" y="169"/>
              </a:lnTo>
              <a:lnTo>
                <a:pt x="73" y="161"/>
              </a:lnTo>
              <a:lnTo>
                <a:pt x="70" y="151"/>
              </a:lnTo>
              <a:lnTo>
                <a:pt x="70" y="139"/>
              </a:lnTo>
              <a:lnTo>
                <a:pt x="73" y="129"/>
              </a:lnTo>
              <a:lnTo>
                <a:pt x="80" y="122"/>
              </a:lnTo>
              <a:lnTo>
                <a:pt x="90" y="120"/>
              </a:lnTo>
              <a:lnTo>
                <a:pt x="90" y="97"/>
              </a:lnTo>
              <a:lnTo>
                <a:pt x="92" y="75"/>
              </a:lnTo>
              <a:lnTo>
                <a:pt x="99" y="55"/>
              </a:lnTo>
              <a:lnTo>
                <a:pt x="112" y="36"/>
              </a:lnTo>
              <a:lnTo>
                <a:pt x="126" y="21"/>
              </a:lnTo>
              <a:lnTo>
                <a:pt x="144" y="10"/>
              </a:lnTo>
              <a:lnTo>
                <a:pt x="165" y="3"/>
              </a:lnTo>
              <a:lnTo>
                <a:pt x="187" y="0"/>
              </a:lnTo>
              <a:close/>
            </a:path>
          </a:pathLst>
        </a:custGeom>
        <a:solidFill>
          <a:schemeClr val="bg2">
            <a:lumMod val="50000"/>
          </a:schemeClr>
        </a:solidFill>
        <a:ln w="0">
          <a:noFill/>
          <a:prstDash val="solid"/>
          <a:round/>
          <a:headEnd/>
          <a:tailEnd/>
        </a:ln>
      </xdr:spPr>
    </xdr:sp>
    <xdr:clientData/>
  </xdr:twoCellAnchor>
  <xdr:oneCellAnchor>
    <xdr:from>
      <xdr:col>8</xdr:col>
      <xdr:colOff>513379</xdr:colOff>
      <xdr:row>0</xdr:row>
      <xdr:rowOff>38878</xdr:rowOff>
    </xdr:from>
    <xdr:ext cx="2483643" cy="929884"/>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770" t="34803" r="17402" b="36398"/>
        <a:stretch/>
      </xdr:blipFill>
      <xdr:spPr>
        <a:xfrm>
          <a:off x="11362354" y="38878"/>
          <a:ext cx="2483643" cy="929884"/>
        </a:xfrm>
        <a:prstGeom prst="rect">
          <a:avLst/>
        </a:prstGeom>
      </xdr:spPr>
    </xdr:pic>
    <xdr:clientData/>
  </xdr:oneCellAnchor>
  <xdr:twoCellAnchor editAs="absolute">
    <xdr:from>
      <xdr:col>1</xdr:col>
      <xdr:colOff>113800</xdr:colOff>
      <xdr:row>4</xdr:row>
      <xdr:rowOff>114558</xdr:rowOff>
    </xdr:from>
    <xdr:to>
      <xdr:col>1</xdr:col>
      <xdr:colOff>541421</xdr:colOff>
      <xdr:row>5</xdr:row>
      <xdr:rowOff>150467</xdr:rowOff>
    </xdr:to>
    <xdr:pic>
      <xdr:nvPicPr>
        <xdr:cNvPr id="7" name="Picture 6" descr="Free vector graphic: &lt;strong&gt;Location&lt;/strong&gt;, Map, Position - Free Image on Pixabay ...">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artisticPencilGrayscale/>
                  </a14:imgEffect>
                </a14:imgLayer>
              </a14:imgProps>
            </a:ext>
            <a:ext uri="{28A0092B-C50C-407E-A947-70E740481C1C}">
              <a14:useLocalDpi xmlns:a14="http://schemas.microsoft.com/office/drawing/2010/main" val="0"/>
            </a:ext>
          </a:extLst>
        </a:blip>
        <a:stretch>
          <a:fillRect/>
        </a:stretch>
      </xdr:blipFill>
      <xdr:spPr>
        <a:xfrm rot="10800000" flipV="1">
          <a:off x="294274" y="2149900"/>
          <a:ext cx="427621" cy="336699"/>
        </a:xfrm>
        <a:prstGeom prst="rect">
          <a:avLst/>
        </a:prstGeom>
      </xdr:spPr>
    </xdr:pic>
    <xdr:clientData/>
  </xdr:twoCellAnchor>
  <xdr:twoCellAnchor editAs="absolute">
    <xdr:from>
      <xdr:col>6</xdr:col>
      <xdr:colOff>290763</xdr:colOff>
      <xdr:row>3</xdr:row>
      <xdr:rowOff>20053</xdr:rowOff>
    </xdr:from>
    <xdr:to>
      <xdr:col>7</xdr:col>
      <xdr:colOff>123276</xdr:colOff>
      <xdr:row>4</xdr:row>
      <xdr:rowOff>54031</xdr:rowOff>
    </xdr:to>
    <xdr:grpSp>
      <xdr:nvGrpSpPr>
        <xdr:cNvPr id="11" name="Telephone icon group" descr="Telephone">
          <a:extLst>
            <a:ext uri="{FF2B5EF4-FFF2-40B4-BE49-F238E27FC236}">
              <a16:creationId xmlns:a16="http://schemas.microsoft.com/office/drawing/2014/main" id="{00000000-0008-0000-0000-00000B000000}"/>
            </a:ext>
          </a:extLst>
        </xdr:cNvPr>
        <xdr:cNvGrpSpPr>
          <a:grpSpLocks noChangeAspect="1"/>
        </xdr:cNvGrpSpPr>
      </xdr:nvGrpSpPr>
      <xdr:grpSpPr>
        <a:xfrm>
          <a:off x="7921346" y="1755720"/>
          <a:ext cx="414597" cy="340894"/>
          <a:chOff x="1857375" y="5410200"/>
          <a:chExt cx="428625" cy="352425"/>
        </a:xfrm>
        <a:solidFill>
          <a:schemeClr val="bg2">
            <a:lumMod val="50000"/>
          </a:schemeClr>
        </a:solidFill>
      </xdr:grpSpPr>
      <xdr:sp macro="" textlink="">
        <xdr:nvSpPr>
          <xdr:cNvPr id="12" name="Freeform 20">
            <a:extLst>
              <a:ext uri="{FF2B5EF4-FFF2-40B4-BE49-F238E27FC236}">
                <a16:creationId xmlns:a16="http://schemas.microsoft.com/office/drawing/2014/main" id="{00000000-0008-0000-0000-00000C000000}"/>
              </a:ext>
            </a:extLst>
          </xdr:cNvPr>
          <xdr:cNvSpPr>
            <a:spLocks/>
          </xdr:cNvSpPr>
        </xdr:nvSpPr>
        <xdr:spPr bwMode="auto">
          <a:xfrm>
            <a:off x="2190750" y="5486400"/>
            <a:ext cx="95250" cy="38100"/>
          </a:xfrm>
          <a:custGeom>
            <a:avLst/>
            <a:gdLst>
              <a:gd name="T0" fmla="*/ 0 w 106"/>
              <a:gd name="T1" fmla="*/ 0 h 41"/>
              <a:gd name="T2" fmla="*/ 106 w 106"/>
              <a:gd name="T3" fmla="*/ 0 h 41"/>
              <a:gd name="T4" fmla="*/ 106 w 106"/>
              <a:gd name="T5" fmla="*/ 18 h 41"/>
              <a:gd name="T6" fmla="*/ 104 w 106"/>
              <a:gd name="T7" fmla="*/ 27 h 41"/>
              <a:gd name="T8" fmla="*/ 99 w 106"/>
              <a:gd name="T9" fmla="*/ 35 h 41"/>
              <a:gd name="T10" fmla="*/ 96 w 106"/>
              <a:gd name="T11" fmla="*/ 38 h 41"/>
              <a:gd name="T12" fmla="*/ 92 w 106"/>
              <a:gd name="T13" fmla="*/ 40 h 41"/>
              <a:gd name="T14" fmla="*/ 88 w 106"/>
              <a:gd name="T15" fmla="*/ 41 h 41"/>
              <a:gd name="T16" fmla="*/ 84 w 106"/>
              <a:gd name="T17" fmla="*/ 41 h 41"/>
              <a:gd name="T18" fmla="*/ 23 w 106"/>
              <a:gd name="T19" fmla="*/ 41 h 41"/>
              <a:gd name="T20" fmla="*/ 19 w 106"/>
              <a:gd name="T21" fmla="*/ 41 h 41"/>
              <a:gd name="T22" fmla="*/ 15 w 106"/>
              <a:gd name="T23" fmla="*/ 40 h 41"/>
              <a:gd name="T24" fmla="*/ 11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4" y="27"/>
                </a:lnTo>
                <a:lnTo>
                  <a:pt x="99" y="35"/>
                </a:lnTo>
                <a:lnTo>
                  <a:pt x="96" y="38"/>
                </a:lnTo>
                <a:lnTo>
                  <a:pt x="92" y="40"/>
                </a:lnTo>
                <a:lnTo>
                  <a:pt x="88" y="41"/>
                </a:lnTo>
                <a:lnTo>
                  <a:pt x="84" y="41"/>
                </a:lnTo>
                <a:lnTo>
                  <a:pt x="23" y="41"/>
                </a:lnTo>
                <a:lnTo>
                  <a:pt x="19" y="41"/>
                </a:lnTo>
                <a:lnTo>
                  <a:pt x="15" y="40"/>
                </a:lnTo>
                <a:lnTo>
                  <a:pt x="11" y="38"/>
                </a:lnTo>
                <a:lnTo>
                  <a:pt x="7" y="35"/>
                </a:lnTo>
                <a:lnTo>
                  <a:pt x="2" y="27"/>
                </a:lnTo>
                <a:lnTo>
                  <a:pt x="0" y="18"/>
                </a:lnTo>
                <a:lnTo>
                  <a:pt x="0" y="0"/>
                </a:lnTo>
                <a:close/>
              </a:path>
            </a:pathLst>
          </a:custGeom>
          <a:grpFill/>
          <a:ln w="0">
            <a:noFill/>
            <a:prstDash val="solid"/>
            <a:round/>
            <a:headEnd/>
            <a:tailEnd/>
          </a:ln>
        </xdr:spPr>
      </xdr:sp>
      <xdr:sp macro="" textlink="">
        <xdr:nvSpPr>
          <xdr:cNvPr id="13" name="Freeform 21">
            <a:extLst>
              <a:ext uri="{FF2B5EF4-FFF2-40B4-BE49-F238E27FC236}">
                <a16:creationId xmlns:a16="http://schemas.microsoft.com/office/drawing/2014/main" id="{00000000-0008-0000-0000-00000D000000}"/>
              </a:ext>
            </a:extLst>
          </xdr:cNvPr>
          <xdr:cNvSpPr>
            <a:spLocks/>
          </xdr:cNvSpPr>
        </xdr:nvSpPr>
        <xdr:spPr bwMode="auto">
          <a:xfrm>
            <a:off x="1866900" y="5486400"/>
            <a:ext cx="85725" cy="38100"/>
          </a:xfrm>
          <a:custGeom>
            <a:avLst/>
            <a:gdLst>
              <a:gd name="T0" fmla="*/ 0 w 106"/>
              <a:gd name="T1" fmla="*/ 0 h 41"/>
              <a:gd name="T2" fmla="*/ 106 w 106"/>
              <a:gd name="T3" fmla="*/ 0 h 41"/>
              <a:gd name="T4" fmla="*/ 106 w 106"/>
              <a:gd name="T5" fmla="*/ 18 h 41"/>
              <a:gd name="T6" fmla="*/ 103 w 106"/>
              <a:gd name="T7" fmla="*/ 27 h 41"/>
              <a:gd name="T8" fmla="*/ 98 w 106"/>
              <a:gd name="T9" fmla="*/ 35 h 41"/>
              <a:gd name="T10" fmla="*/ 95 w 106"/>
              <a:gd name="T11" fmla="*/ 38 h 41"/>
              <a:gd name="T12" fmla="*/ 91 w 106"/>
              <a:gd name="T13" fmla="*/ 40 h 41"/>
              <a:gd name="T14" fmla="*/ 87 w 106"/>
              <a:gd name="T15" fmla="*/ 41 h 41"/>
              <a:gd name="T16" fmla="*/ 83 w 106"/>
              <a:gd name="T17" fmla="*/ 41 h 41"/>
              <a:gd name="T18" fmla="*/ 22 w 106"/>
              <a:gd name="T19" fmla="*/ 41 h 41"/>
              <a:gd name="T20" fmla="*/ 18 w 106"/>
              <a:gd name="T21" fmla="*/ 41 h 41"/>
              <a:gd name="T22" fmla="*/ 14 w 106"/>
              <a:gd name="T23" fmla="*/ 40 h 41"/>
              <a:gd name="T24" fmla="*/ 10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3" y="27"/>
                </a:lnTo>
                <a:lnTo>
                  <a:pt x="98" y="35"/>
                </a:lnTo>
                <a:lnTo>
                  <a:pt x="95" y="38"/>
                </a:lnTo>
                <a:lnTo>
                  <a:pt x="91" y="40"/>
                </a:lnTo>
                <a:lnTo>
                  <a:pt x="87" y="41"/>
                </a:lnTo>
                <a:lnTo>
                  <a:pt x="83" y="41"/>
                </a:lnTo>
                <a:lnTo>
                  <a:pt x="22" y="41"/>
                </a:lnTo>
                <a:lnTo>
                  <a:pt x="18" y="41"/>
                </a:lnTo>
                <a:lnTo>
                  <a:pt x="14" y="40"/>
                </a:lnTo>
                <a:lnTo>
                  <a:pt x="10" y="38"/>
                </a:lnTo>
                <a:lnTo>
                  <a:pt x="7" y="35"/>
                </a:lnTo>
                <a:lnTo>
                  <a:pt x="2" y="27"/>
                </a:lnTo>
                <a:lnTo>
                  <a:pt x="0" y="18"/>
                </a:lnTo>
                <a:lnTo>
                  <a:pt x="0" y="0"/>
                </a:lnTo>
                <a:close/>
              </a:path>
            </a:pathLst>
          </a:custGeom>
          <a:grpFill/>
          <a:ln w="0">
            <a:noFill/>
            <a:prstDash val="solid"/>
            <a:round/>
            <a:headEnd/>
            <a:tailEnd/>
          </a:ln>
        </xdr:spPr>
      </xdr:sp>
      <xdr:sp macro="" textlink="">
        <xdr:nvSpPr>
          <xdr:cNvPr id="14" name="Freeform 22">
            <a:extLst>
              <a:ext uri="{FF2B5EF4-FFF2-40B4-BE49-F238E27FC236}">
                <a16:creationId xmlns:a16="http://schemas.microsoft.com/office/drawing/2014/main" id="{00000000-0008-0000-0000-00000E000000}"/>
              </a:ext>
            </a:extLst>
          </xdr:cNvPr>
          <xdr:cNvSpPr>
            <a:spLocks noEditPoints="1"/>
          </xdr:cNvSpPr>
        </xdr:nvSpPr>
        <xdr:spPr bwMode="auto">
          <a:xfrm>
            <a:off x="1857375" y="5410200"/>
            <a:ext cx="428625" cy="352425"/>
          </a:xfrm>
          <a:custGeom>
            <a:avLst/>
            <a:gdLst>
              <a:gd name="T0" fmla="*/ 288 w 489"/>
              <a:gd name="T1" fmla="*/ 292 h 406"/>
              <a:gd name="T2" fmla="*/ 292 w 489"/>
              <a:gd name="T3" fmla="*/ 315 h 406"/>
              <a:gd name="T4" fmla="*/ 330 w 489"/>
              <a:gd name="T5" fmla="*/ 315 h 406"/>
              <a:gd name="T6" fmla="*/ 335 w 489"/>
              <a:gd name="T7" fmla="*/ 292 h 406"/>
              <a:gd name="T8" fmla="*/ 298 w 489"/>
              <a:gd name="T9" fmla="*/ 284 h 406"/>
              <a:gd name="T10" fmla="*/ 221 w 489"/>
              <a:gd name="T11" fmla="*/ 292 h 406"/>
              <a:gd name="T12" fmla="*/ 225 w 489"/>
              <a:gd name="T13" fmla="*/ 315 h 406"/>
              <a:gd name="T14" fmla="*/ 263 w 489"/>
              <a:gd name="T15" fmla="*/ 315 h 406"/>
              <a:gd name="T16" fmla="*/ 267 w 489"/>
              <a:gd name="T17" fmla="*/ 292 h 406"/>
              <a:gd name="T18" fmla="*/ 232 w 489"/>
              <a:gd name="T19" fmla="*/ 284 h 406"/>
              <a:gd name="T20" fmla="*/ 154 w 489"/>
              <a:gd name="T21" fmla="*/ 292 h 406"/>
              <a:gd name="T22" fmla="*/ 158 w 489"/>
              <a:gd name="T23" fmla="*/ 315 h 406"/>
              <a:gd name="T24" fmla="*/ 197 w 489"/>
              <a:gd name="T25" fmla="*/ 315 h 406"/>
              <a:gd name="T26" fmla="*/ 201 w 489"/>
              <a:gd name="T27" fmla="*/ 292 h 406"/>
              <a:gd name="T28" fmla="*/ 165 w 489"/>
              <a:gd name="T29" fmla="*/ 284 h 406"/>
              <a:gd name="T30" fmla="*/ 288 w 489"/>
              <a:gd name="T31" fmla="*/ 247 h 406"/>
              <a:gd name="T32" fmla="*/ 292 w 489"/>
              <a:gd name="T33" fmla="*/ 271 h 406"/>
              <a:gd name="T34" fmla="*/ 330 w 489"/>
              <a:gd name="T35" fmla="*/ 271 h 406"/>
              <a:gd name="T36" fmla="*/ 335 w 489"/>
              <a:gd name="T37" fmla="*/ 247 h 406"/>
              <a:gd name="T38" fmla="*/ 298 w 489"/>
              <a:gd name="T39" fmla="*/ 240 h 406"/>
              <a:gd name="T40" fmla="*/ 221 w 489"/>
              <a:gd name="T41" fmla="*/ 247 h 406"/>
              <a:gd name="T42" fmla="*/ 225 w 489"/>
              <a:gd name="T43" fmla="*/ 271 h 406"/>
              <a:gd name="T44" fmla="*/ 263 w 489"/>
              <a:gd name="T45" fmla="*/ 271 h 406"/>
              <a:gd name="T46" fmla="*/ 267 w 489"/>
              <a:gd name="T47" fmla="*/ 247 h 406"/>
              <a:gd name="T48" fmla="*/ 232 w 489"/>
              <a:gd name="T49" fmla="*/ 240 h 406"/>
              <a:gd name="T50" fmla="*/ 154 w 489"/>
              <a:gd name="T51" fmla="*/ 247 h 406"/>
              <a:gd name="T52" fmla="*/ 158 w 489"/>
              <a:gd name="T53" fmla="*/ 271 h 406"/>
              <a:gd name="T54" fmla="*/ 197 w 489"/>
              <a:gd name="T55" fmla="*/ 271 h 406"/>
              <a:gd name="T56" fmla="*/ 201 w 489"/>
              <a:gd name="T57" fmla="*/ 247 h 406"/>
              <a:gd name="T58" fmla="*/ 165 w 489"/>
              <a:gd name="T59" fmla="*/ 240 h 406"/>
              <a:gd name="T60" fmla="*/ 288 w 489"/>
              <a:gd name="T61" fmla="*/ 204 h 406"/>
              <a:gd name="T62" fmla="*/ 292 w 489"/>
              <a:gd name="T63" fmla="*/ 227 h 406"/>
              <a:gd name="T64" fmla="*/ 330 w 489"/>
              <a:gd name="T65" fmla="*/ 227 h 406"/>
              <a:gd name="T66" fmla="*/ 335 w 489"/>
              <a:gd name="T67" fmla="*/ 204 h 406"/>
              <a:gd name="T68" fmla="*/ 298 w 489"/>
              <a:gd name="T69" fmla="*/ 197 h 406"/>
              <a:gd name="T70" fmla="*/ 221 w 489"/>
              <a:gd name="T71" fmla="*/ 204 h 406"/>
              <a:gd name="T72" fmla="*/ 225 w 489"/>
              <a:gd name="T73" fmla="*/ 227 h 406"/>
              <a:gd name="T74" fmla="*/ 263 w 489"/>
              <a:gd name="T75" fmla="*/ 227 h 406"/>
              <a:gd name="T76" fmla="*/ 267 w 489"/>
              <a:gd name="T77" fmla="*/ 204 h 406"/>
              <a:gd name="T78" fmla="*/ 232 w 489"/>
              <a:gd name="T79" fmla="*/ 197 h 406"/>
              <a:gd name="T80" fmla="*/ 154 w 489"/>
              <a:gd name="T81" fmla="*/ 204 h 406"/>
              <a:gd name="T82" fmla="*/ 158 w 489"/>
              <a:gd name="T83" fmla="*/ 227 h 406"/>
              <a:gd name="T84" fmla="*/ 197 w 489"/>
              <a:gd name="T85" fmla="*/ 227 h 406"/>
              <a:gd name="T86" fmla="*/ 201 w 489"/>
              <a:gd name="T87" fmla="*/ 204 h 406"/>
              <a:gd name="T88" fmla="*/ 165 w 489"/>
              <a:gd name="T89" fmla="*/ 197 h 406"/>
              <a:gd name="T90" fmla="*/ 189 w 489"/>
              <a:gd name="T91" fmla="*/ 76 h 406"/>
              <a:gd name="T92" fmla="*/ 470 w 489"/>
              <a:gd name="T93" fmla="*/ 20 h 406"/>
              <a:gd name="T94" fmla="*/ 356 w 489"/>
              <a:gd name="T95" fmla="*/ 76 h 406"/>
              <a:gd name="T96" fmla="*/ 386 w 489"/>
              <a:gd name="T97" fmla="*/ 164 h 406"/>
              <a:gd name="T98" fmla="*/ 459 w 489"/>
              <a:gd name="T99" fmla="*/ 225 h 406"/>
              <a:gd name="T100" fmla="*/ 488 w 489"/>
              <a:gd name="T101" fmla="*/ 339 h 406"/>
              <a:gd name="T102" fmla="*/ 439 w 489"/>
              <a:gd name="T103" fmla="*/ 404 h 406"/>
              <a:gd name="T104" fmla="*/ 20 w 489"/>
              <a:gd name="T105" fmla="*/ 387 h 406"/>
              <a:gd name="T106" fmla="*/ 3 w 489"/>
              <a:gd name="T107" fmla="*/ 259 h 406"/>
              <a:gd name="T108" fmla="*/ 60 w 489"/>
              <a:gd name="T109" fmla="*/ 198 h 406"/>
              <a:gd name="T110" fmla="*/ 125 w 489"/>
              <a:gd name="T111" fmla="*/ 148 h 406"/>
              <a:gd name="T112" fmla="*/ 0 w 489"/>
              <a:gd name="T113" fmla="*/ 68 h 406"/>
              <a:gd name="T114" fmla="*/ 50 w 489"/>
              <a:gd name="T115" fmla="*/ 2 h 4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89" h="406">
                <a:moveTo>
                  <a:pt x="298" y="284"/>
                </a:moveTo>
                <a:lnTo>
                  <a:pt x="295" y="285"/>
                </a:lnTo>
                <a:lnTo>
                  <a:pt x="292" y="287"/>
                </a:lnTo>
                <a:lnTo>
                  <a:pt x="289" y="289"/>
                </a:lnTo>
                <a:lnTo>
                  <a:pt x="288" y="292"/>
                </a:lnTo>
                <a:lnTo>
                  <a:pt x="287" y="295"/>
                </a:lnTo>
                <a:lnTo>
                  <a:pt x="287" y="306"/>
                </a:lnTo>
                <a:lnTo>
                  <a:pt x="288" y="309"/>
                </a:lnTo>
                <a:lnTo>
                  <a:pt x="289" y="312"/>
                </a:lnTo>
                <a:lnTo>
                  <a:pt x="292" y="315"/>
                </a:lnTo>
                <a:lnTo>
                  <a:pt x="295" y="317"/>
                </a:lnTo>
                <a:lnTo>
                  <a:pt x="298" y="318"/>
                </a:lnTo>
                <a:lnTo>
                  <a:pt x="324" y="318"/>
                </a:lnTo>
                <a:lnTo>
                  <a:pt x="327" y="317"/>
                </a:lnTo>
                <a:lnTo>
                  <a:pt x="330" y="315"/>
                </a:lnTo>
                <a:lnTo>
                  <a:pt x="333" y="312"/>
                </a:lnTo>
                <a:lnTo>
                  <a:pt x="335" y="309"/>
                </a:lnTo>
                <a:lnTo>
                  <a:pt x="336" y="306"/>
                </a:lnTo>
                <a:lnTo>
                  <a:pt x="336" y="295"/>
                </a:lnTo>
                <a:lnTo>
                  <a:pt x="335" y="292"/>
                </a:lnTo>
                <a:lnTo>
                  <a:pt x="333" y="289"/>
                </a:lnTo>
                <a:lnTo>
                  <a:pt x="330" y="287"/>
                </a:lnTo>
                <a:lnTo>
                  <a:pt x="327" y="285"/>
                </a:lnTo>
                <a:lnTo>
                  <a:pt x="324" y="284"/>
                </a:lnTo>
                <a:lnTo>
                  <a:pt x="298" y="284"/>
                </a:lnTo>
                <a:close/>
                <a:moveTo>
                  <a:pt x="232" y="284"/>
                </a:moveTo>
                <a:lnTo>
                  <a:pt x="228" y="285"/>
                </a:lnTo>
                <a:lnTo>
                  <a:pt x="225" y="287"/>
                </a:lnTo>
                <a:lnTo>
                  <a:pt x="223" y="289"/>
                </a:lnTo>
                <a:lnTo>
                  <a:pt x="221" y="292"/>
                </a:lnTo>
                <a:lnTo>
                  <a:pt x="221" y="295"/>
                </a:lnTo>
                <a:lnTo>
                  <a:pt x="221" y="306"/>
                </a:lnTo>
                <a:lnTo>
                  <a:pt x="221" y="309"/>
                </a:lnTo>
                <a:lnTo>
                  <a:pt x="223" y="312"/>
                </a:lnTo>
                <a:lnTo>
                  <a:pt x="225" y="315"/>
                </a:lnTo>
                <a:lnTo>
                  <a:pt x="228" y="317"/>
                </a:lnTo>
                <a:lnTo>
                  <a:pt x="232" y="318"/>
                </a:lnTo>
                <a:lnTo>
                  <a:pt x="257" y="318"/>
                </a:lnTo>
                <a:lnTo>
                  <a:pt x="261" y="317"/>
                </a:lnTo>
                <a:lnTo>
                  <a:pt x="263" y="315"/>
                </a:lnTo>
                <a:lnTo>
                  <a:pt x="266" y="312"/>
                </a:lnTo>
                <a:lnTo>
                  <a:pt x="267" y="309"/>
                </a:lnTo>
                <a:lnTo>
                  <a:pt x="268" y="306"/>
                </a:lnTo>
                <a:lnTo>
                  <a:pt x="268" y="295"/>
                </a:lnTo>
                <a:lnTo>
                  <a:pt x="267" y="292"/>
                </a:lnTo>
                <a:lnTo>
                  <a:pt x="266" y="289"/>
                </a:lnTo>
                <a:lnTo>
                  <a:pt x="263" y="287"/>
                </a:lnTo>
                <a:lnTo>
                  <a:pt x="261" y="285"/>
                </a:lnTo>
                <a:lnTo>
                  <a:pt x="257" y="284"/>
                </a:lnTo>
                <a:lnTo>
                  <a:pt x="232" y="284"/>
                </a:lnTo>
                <a:close/>
                <a:moveTo>
                  <a:pt x="165" y="284"/>
                </a:moveTo>
                <a:lnTo>
                  <a:pt x="161" y="285"/>
                </a:lnTo>
                <a:lnTo>
                  <a:pt x="158" y="287"/>
                </a:lnTo>
                <a:lnTo>
                  <a:pt x="155" y="289"/>
                </a:lnTo>
                <a:lnTo>
                  <a:pt x="154" y="292"/>
                </a:lnTo>
                <a:lnTo>
                  <a:pt x="153" y="295"/>
                </a:lnTo>
                <a:lnTo>
                  <a:pt x="153" y="306"/>
                </a:lnTo>
                <a:lnTo>
                  <a:pt x="154" y="309"/>
                </a:lnTo>
                <a:lnTo>
                  <a:pt x="155" y="312"/>
                </a:lnTo>
                <a:lnTo>
                  <a:pt x="158" y="315"/>
                </a:lnTo>
                <a:lnTo>
                  <a:pt x="161" y="317"/>
                </a:lnTo>
                <a:lnTo>
                  <a:pt x="165" y="318"/>
                </a:lnTo>
                <a:lnTo>
                  <a:pt x="190" y="318"/>
                </a:lnTo>
                <a:lnTo>
                  <a:pt x="194" y="317"/>
                </a:lnTo>
                <a:lnTo>
                  <a:pt x="197" y="315"/>
                </a:lnTo>
                <a:lnTo>
                  <a:pt x="199" y="312"/>
                </a:lnTo>
                <a:lnTo>
                  <a:pt x="201" y="309"/>
                </a:lnTo>
                <a:lnTo>
                  <a:pt x="201" y="306"/>
                </a:lnTo>
                <a:lnTo>
                  <a:pt x="201" y="295"/>
                </a:lnTo>
                <a:lnTo>
                  <a:pt x="201" y="292"/>
                </a:lnTo>
                <a:lnTo>
                  <a:pt x="199" y="289"/>
                </a:lnTo>
                <a:lnTo>
                  <a:pt x="197" y="287"/>
                </a:lnTo>
                <a:lnTo>
                  <a:pt x="194" y="285"/>
                </a:lnTo>
                <a:lnTo>
                  <a:pt x="190" y="284"/>
                </a:lnTo>
                <a:lnTo>
                  <a:pt x="165" y="284"/>
                </a:lnTo>
                <a:close/>
                <a:moveTo>
                  <a:pt x="298" y="240"/>
                </a:moveTo>
                <a:lnTo>
                  <a:pt x="295" y="241"/>
                </a:lnTo>
                <a:lnTo>
                  <a:pt x="292" y="242"/>
                </a:lnTo>
                <a:lnTo>
                  <a:pt x="289" y="244"/>
                </a:lnTo>
                <a:lnTo>
                  <a:pt x="288" y="247"/>
                </a:lnTo>
                <a:lnTo>
                  <a:pt x="287" y="251"/>
                </a:lnTo>
                <a:lnTo>
                  <a:pt x="287" y="262"/>
                </a:lnTo>
                <a:lnTo>
                  <a:pt x="288" y="266"/>
                </a:lnTo>
                <a:lnTo>
                  <a:pt x="289" y="269"/>
                </a:lnTo>
                <a:lnTo>
                  <a:pt x="292" y="271"/>
                </a:lnTo>
                <a:lnTo>
                  <a:pt x="295" y="273"/>
                </a:lnTo>
                <a:lnTo>
                  <a:pt x="298" y="273"/>
                </a:lnTo>
                <a:lnTo>
                  <a:pt x="324" y="273"/>
                </a:lnTo>
                <a:lnTo>
                  <a:pt x="327" y="273"/>
                </a:lnTo>
                <a:lnTo>
                  <a:pt x="330" y="271"/>
                </a:lnTo>
                <a:lnTo>
                  <a:pt x="333" y="269"/>
                </a:lnTo>
                <a:lnTo>
                  <a:pt x="335" y="266"/>
                </a:lnTo>
                <a:lnTo>
                  <a:pt x="336" y="262"/>
                </a:lnTo>
                <a:lnTo>
                  <a:pt x="336" y="251"/>
                </a:lnTo>
                <a:lnTo>
                  <a:pt x="335" y="247"/>
                </a:lnTo>
                <a:lnTo>
                  <a:pt x="333" y="244"/>
                </a:lnTo>
                <a:lnTo>
                  <a:pt x="330" y="242"/>
                </a:lnTo>
                <a:lnTo>
                  <a:pt x="327" y="241"/>
                </a:lnTo>
                <a:lnTo>
                  <a:pt x="324" y="240"/>
                </a:lnTo>
                <a:lnTo>
                  <a:pt x="298" y="240"/>
                </a:lnTo>
                <a:close/>
                <a:moveTo>
                  <a:pt x="232" y="240"/>
                </a:moveTo>
                <a:lnTo>
                  <a:pt x="228" y="241"/>
                </a:lnTo>
                <a:lnTo>
                  <a:pt x="225" y="242"/>
                </a:lnTo>
                <a:lnTo>
                  <a:pt x="223" y="244"/>
                </a:lnTo>
                <a:lnTo>
                  <a:pt x="221" y="247"/>
                </a:lnTo>
                <a:lnTo>
                  <a:pt x="221" y="251"/>
                </a:lnTo>
                <a:lnTo>
                  <a:pt x="221" y="262"/>
                </a:lnTo>
                <a:lnTo>
                  <a:pt x="221" y="266"/>
                </a:lnTo>
                <a:lnTo>
                  <a:pt x="223" y="269"/>
                </a:lnTo>
                <a:lnTo>
                  <a:pt x="225" y="271"/>
                </a:lnTo>
                <a:lnTo>
                  <a:pt x="228" y="273"/>
                </a:lnTo>
                <a:lnTo>
                  <a:pt x="232" y="273"/>
                </a:lnTo>
                <a:lnTo>
                  <a:pt x="257" y="273"/>
                </a:lnTo>
                <a:lnTo>
                  <a:pt x="261" y="273"/>
                </a:lnTo>
                <a:lnTo>
                  <a:pt x="263" y="271"/>
                </a:lnTo>
                <a:lnTo>
                  <a:pt x="266" y="269"/>
                </a:lnTo>
                <a:lnTo>
                  <a:pt x="267" y="266"/>
                </a:lnTo>
                <a:lnTo>
                  <a:pt x="268" y="262"/>
                </a:lnTo>
                <a:lnTo>
                  <a:pt x="268" y="251"/>
                </a:lnTo>
                <a:lnTo>
                  <a:pt x="267" y="247"/>
                </a:lnTo>
                <a:lnTo>
                  <a:pt x="266" y="244"/>
                </a:lnTo>
                <a:lnTo>
                  <a:pt x="263" y="242"/>
                </a:lnTo>
                <a:lnTo>
                  <a:pt x="261" y="241"/>
                </a:lnTo>
                <a:lnTo>
                  <a:pt x="257" y="240"/>
                </a:lnTo>
                <a:lnTo>
                  <a:pt x="232" y="240"/>
                </a:lnTo>
                <a:close/>
                <a:moveTo>
                  <a:pt x="165" y="240"/>
                </a:moveTo>
                <a:lnTo>
                  <a:pt x="161" y="241"/>
                </a:lnTo>
                <a:lnTo>
                  <a:pt x="158" y="242"/>
                </a:lnTo>
                <a:lnTo>
                  <a:pt x="155" y="244"/>
                </a:lnTo>
                <a:lnTo>
                  <a:pt x="154" y="247"/>
                </a:lnTo>
                <a:lnTo>
                  <a:pt x="153" y="251"/>
                </a:lnTo>
                <a:lnTo>
                  <a:pt x="153" y="262"/>
                </a:lnTo>
                <a:lnTo>
                  <a:pt x="154" y="266"/>
                </a:lnTo>
                <a:lnTo>
                  <a:pt x="155" y="269"/>
                </a:lnTo>
                <a:lnTo>
                  <a:pt x="158" y="271"/>
                </a:lnTo>
                <a:lnTo>
                  <a:pt x="161" y="273"/>
                </a:lnTo>
                <a:lnTo>
                  <a:pt x="165" y="273"/>
                </a:lnTo>
                <a:lnTo>
                  <a:pt x="190" y="273"/>
                </a:lnTo>
                <a:lnTo>
                  <a:pt x="194" y="273"/>
                </a:lnTo>
                <a:lnTo>
                  <a:pt x="197" y="271"/>
                </a:lnTo>
                <a:lnTo>
                  <a:pt x="199" y="269"/>
                </a:lnTo>
                <a:lnTo>
                  <a:pt x="201" y="266"/>
                </a:lnTo>
                <a:lnTo>
                  <a:pt x="201" y="262"/>
                </a:lnTo>
                <a:lnTo>
                  <a:pt x="201" y="251"/>
                </a:lnTo>
                <a:lnTo>
                  <a:pt x="201" y="247"/>
                </a:lnTo>
                <a:lnTo>
                  <a:pt x="199" y="244"/>
                </a:lnTo>
                <a:lnTo>
                  <a:pt x="197" y="242"/>
                </a:lnTo>
                <a:lnTo>
                  <a:pt x="194" y="241"/>
                </a:lnTo>
                <a:lnTo>
                  <a:pt x="190" y="240"/>
                </a:lnTo>
                <a:lnTo>
                  <a:pt x="165" y="240"/>
                </a:lnTo>
                <a:close/>
                <a:moveTo>
                  <a:pt x="298" y="197"/>
                </a:moveTo>
                <a:lnTo>
                  <a:pt x="295" y="197"/>
                </a:lnTo>
                <a:lnTo>
                  <a:pt x="292" y="199"/>
                </a:lnTo>
                <a:lnTo>
                  <a:pt x="289" y="201"/>
                </a:lnTo>
                <a:lnTo>
                  <a:pt x="288" y="204"/>
                </a:lnTo>
                <a:lnTo>
                  <a:pt x="287" y="207"/>
                </a:lnTo>
                <a:lnTo>
                  <a:pt x="287" y="218"/>
                </a:lnTo>
                <a:lnTo>
                  <a:pt x="288" y="221"/>
                </a:lnTo>
                <a:lnTo>
                  <a:pt x="289" y="224"/>
                </a:lnTo>
                <a:lnTo>
                  <a:pt x="292" y="227"/>
                </a:lnTo>
                <a:lnTo>
                  <a:pt x="295" y="228"/>
                </a:lnTo>
                <a:lnTo>
                  <a:pt x="298" y="229"/>
                </a:lnTo>
                <a:lnTo>
                  <a:pt x="324" y="229"/>
                </a:lnTo>
                <a:lnTo>
                  <a:pt x="327" y="228"/>
                </a:lnTo>
                <a:lnTo>
                  <a:pt x="330" y="227"/>
                </a:lnTo>
                <a:lnTo>
                  <a:pt x="333" y="224"/>
                </a:lnTo>
                <a:lnTo>
                  <a:pt x="335" y="221"/>
                </a:lnTo>
                <a:lnTo>
                  <a:pt x="336" y="218"/>
                </a:lnTo>
                <a:lnTo>
                  <a:pt x="336" y="207"/>
                </a:lnTo>
                <a:lnTo>
                  <a:pt x="335" y="204"/>
                </a:lnTo>
                <a:lnTo>
                  <a:pt x="333" y="201"/>
                </a:lnTo>
                <a:lnTo>
                  <a:pt x="330" y="199"/>
                </a:lnTo>
                <a:lnTo>
                  <a:pt x="327" y="197"/>
                </a:lnTo>
                <a:lnTo>
                  <a:pt x="324" y="197"/>
                </a:lnTo>
                <a:lnTo>
                  <a:pt x="298" y="197"/>
                </a:lnTo>
                <a:close/>
                <a:moveTo>
                  <a:pt x="232" y="197"/>
                </a:moveTo>
                <a:lnTo>
                  <a:pt x="228" y="197"/>
                </a:lnTo>
                <a:lnTo>
                  <a:pt x="225" y="199"/>
                </a:lnTo>
                <a:lnTo>
                  <a:pt x="223" y="201"/>
                </a:lnTo>
                <a:lnTo>
                  <a:pt x="221" y="204"/>
                </a:lnTo>
                <a:lnTo>
                  <a:pt x="221" y="207"/>
                </a:lnTo>
                <a:lnTo>
                  <a:pt x="221" y="218"/>
                </a:lnTo>
                <a:lnTo>
                  <a:pt x="221" y="221"/>
                </a:lnTo>
                <a:lnTo>
                  <a:pt x="223" y="224"/>
                </a:lnTo>
                <a:lnTo>
                  <a:pt x="225" y="227"/>
                </a:lnTo>
                <a:lnTo>
                  <a:pt x="228" y="228"/>
                </a:lnTo>
                <a:lnTo>
                  <a:pt x="232" y="229"/>
                </a:lnTo>
                <a:lnTo>
                  <a:pt x="257" y="229"/>
                </a:lnTo>
                <a:lnTo>
                  <a:pt x="261" y="228"/>
                </a:lnTo>
                <a:lnTo>
                  <a:pt x="263" y="227"/>
                </a:lnTo>
                <a:lnTo>
                  <a:pt x="266" y="224"/>
                </a:lnTo>
                <a:lnTo>
                  <a:pt x="267" y="221"/>
                </a:lnTo>
                <a:lnTo>
                  <a:pt x="268" y="218"/>
                </a:lnTo>
                <a:lnTo>
                  <a:pt x="268" y="207"/>
                </a:lnTo>
                <a:lnTo>
                  <a:pt x="267" y="204"/>
                </a:lnTo>
                <a:lnTo>
                  <a:pt x="266" y="201"/>
                </a:lnTo>
                <a:lnTo>
                  <a:pt x="263" y="199"/>
                </a:lnTo>
                <a:lnTo>
                  <a:pt x="261" y="197"/>
                </a:lnTo>
                <a:lnTo>
                  <a:pt x="257" y="197"/>
                </a:lnTo>
                <a:lnTo>
                  <a:pt x="232" y="197"/>
                </a:lnTo>
                <a:close/>
                <a:moveTo>
                  <a:pt x="165" y="197"/>
                </a:moveTo>
                <a:lnTo>
                  <a:pt x="161" y="197"/>
                </a:lnTo>
                <a:lnTo>
                  <a:pt x="158" y="199"/>
                </a:lnTo>
                <a:lnTo>
                  <a:pt x="155" y="201"/>
                </a:lnTo>
                <a:lnTo>
                  <a:pt x="154" y="204"/>
                </a:lnTo>
                <a:lnTo>
                  <a:pt x="153" y="207"/>
                </a:lnTo>
                <a:lnTo>
                  <a:pt x="153" y="218"/>
                </a:lnTo>
                <a:lnTo>
                  <a:pt x="154" y="221"/>
                </a:lnTo>
                <a:lnTo>
                  <a:pt x="155" y="224"/>
                </a:lnTo>
                <a:lnTo>
                  <a:pt x="158" y="227"/>
                </a:lnTo>
                <a:lnTo>
                  <a:pt x="161" y="228"/>
                </a:lnTo>
                <a:lnTo>
                  <a:pt x="165" y="229"/>
                </a:lnTo>
                <a:lnTo>
                  <a:pt x="190" y="229"/>
                </a:lnTo>
                <a:lnTo>
                  <a:pt x="194" y="228"/>
                </a:lnTo>
                <a:lnTo>
                  <a:pt x="197" y="227"/>
                </a:lnTo>
                <a:lnTo>
                  <a:pt x="199" y="224"/>
                </a:lnTo>
                <a:lnTo>
                  <a:pt x="201" y="221"/>
                </a:lnTo>
                <a:lnTo>
                  <a:pt x="201" y="218"/>
                </a:lnTo>
                <a:lnTo>
                  <a:pt x="201" y="207"/>
                </a:lnTo>
                <a:lnTo>
                  <a:pt x="201" y="204"/>
                </a:lnTo>
                <a:lnTo>
                  <a:pt x="199" y="201"/>
                </a:lnTo>
                <a:lnTo>
                  <a:pt x="197" y="199"/>
                </a:lnTo>
                <a:lnTo>
                  <a:pt x="194" y="197"/>
                </a:lnTo>
                <a:lnTo>
                  <a:pt x="190" y="197"/>
                </a:lnTo>
                <a:lnTo>
                  <a:pt x="165" y="197"/>
                </a:lnTo>
                <a:close/>
                <a:moveTo>
                  <a:pt x="189" y="76"/>
                </a:moveTo>
                <a:lnTo>
                  <a:pt x="189" y="114"/>
                </a:lnTo>
                <a:lnTo>
                  <a:pt x="300" y="114"/>
                </a:lnTo>
                <a:lnTo>
                  <a:pt x="300" y="76"/>
                </a:lnTo>
                <a:lnTo>
                  <a:pt x="189" y="76"/>
                </a:lnTo>
                <a:close/>
                <a:moveTo>
                  <a:pt x="68" y="0"/>
                </a:moveTo>
                <a:lnTo>
                  <a:pt x="422" y="0"/>
                </a:lnTo>
                <a:lnTo>
                  <a:pt x="439" y="2"/>
                </a:lnTo>
                <a:lnTo>
                  <a:pt x="456" y="10"/>
                </a:lnTo>
                <a:lnTo>
                  <a:pt x="470" y="20"/>
                </a:lnTo>
                <a:lnTo>
                  <a:pt x="480" y="34"/>
                </a:lnTo>
                <a:lnTo>
                  <a:pt x="487" y="50"/>
                </a:lnTo>
                <a:lnTo>
                  <a:pt x="489" y="68"/>
                </a:lnTo>
                <a:lnTo>
                  <a:pt x="489" y="76"/>
                </a:lnTo>
                <a:lnTo>
                  <a:pt x="356" y="76"/>
                </a:lnTo>
                <a:lnTo>
                  <a:pt x="356" y="142"/>
                </a:lnTo>
                <a:lnTo>
                  <a:pt x="358" y="144"/>
                </a:lnTo>
                <a:lnTo>
                  <a:pt x="364" y="148"/>
                </a:lnTo>
                <a:lnTo>
                  <a:pt x="374" y="155"/>
                </a:lnTo>
                <a:lnTo>
                  <a:pt x="386" y="164"/>
                </a:lnTo>
                <a:lnTo>
                  <a:pt x="400" y="174"/>
                </a:lnTo>
                <a:lnTo>
                  <a:pt x="415" y="186"/>
                </a:lnTo>
                <a:lnTo>
                  <a:pt x="430" y="199"/>
                </a:lnTo>
                <a:lnTo>
                  <a:pt x="445" y="212"/>
                </a:lnTo>
                <a:lnTo>
                  <a:pt x="459" y="225"/>
                </a:lnTo>
                <a:lnTo>
                  <a:pt x="471" y="238"/>
                </a:lnTo>
                <a:lnTo>
                  <a:pt x="480" y="250"/>
                </a:lnTo>
                <a:lnTo>
                  <a:pt x="486" y="262"/>
                </a:lnTo>
                <a:lnTo>
                  <a:pt x="489" y="271"/>
                </a:lnTo>
                <a:lnTo>
                  <a:pt x="488" y="339"/>
                </a:lnTo>
                <a:lnTo>
                  <a:pt x="486" y="357"/>
                </a:lnTo>
                <a:lnTo>
                  <a:pt x="479" y="372"/>
                </a:lnTo>
                <a:lnTo>
                  <a:pt x="469" y="387"/>
                </a:lnTo>
                <a:lnTo>
                  <a:pt x="456" y="397"/>
                </a:lnTo>
                <a:lnTo>
                  <a:pt x="439" y="404"/>
                </a:lnTo>
                <a:lnTo>
                  <a:pt x="421" y="406"/>
                </a:lnTo>
                <a:lnTo>
                  <a:pt x="67" y="406"/>
                </a:lnTo>
                <a:lnTo>
                  <a:pt x="50" y="404"/>
                </a:lnTo>
                <a:lnTo>
                  <a:pt x="33" y="397"/>
                </a:lnTo>
                <a:lnTo>
                  <a:pt x="20" y="387"/>
                </a:lnTo>
                <a:lnTo>
                  <a:pt x="10" y="372"/>
                </a:lnTo>
                <a:lnTo>
                  <a:pt x="3" y="356"/>
                </a:lnTo>
                <a:lnTo>
                  <a:pt x="1" y="339"/>
                </a:lnTo>
                <a:lnTo>
                  <a:pt x="1" y="268"/>
                </a:lnTo>
                <a:lnTo>
                  <a:pt x="3" y="259"/>
                </a:lnTo>
                <a:lnTo>
                  <a:pt x="9" y="247"/>
                </a:lnTo>
                <a:lnTo>
                  <a:pt x="18" y="236"/>
                </a:lnTo>
                <a:lnTo>
                  <a:pt x="30" y="223"/>
                </a:lnTo>
                <a:lnTo>
                  <a:pt x="44" y="210"/>
                </a:lnTo>
                <a:lnTo>
                  <a:pt x="60" y="198"/>
                </a:lnTo>
                <a:lnTo>
                  <a:pt x="75" y="185"/>
                </a:lnTo>
                <a:lnTo>
                  <a:pt x="89" y="173"/>
                </a:lnTo>
                <a:lnTo>
                  <a:pt x="103" y="163"/>
                </a:lnTo>
                <a:lnTo>
                  <a:pt x="116" y="155"/>
                </a:lnTo>
                <a:lnTo>
                  <a:pt x="125" y="148"/>
                </a:lnTo>
                <a:lnTo>
                  <a:pt x="131" y="144"/>
                </a:lnTo>
                <a:lnTo>
                  <a:pt x="133" y="142"/>
                </a:lnTo>
                <a:lnTo>
                  <a:pt x="133" y="76"/>
                </a:lnTo>
                <a:lnTo>
                  <a:pt x="0" y="76"/>
                </a:lnTo>
                <a:lnTo>
                  <a:pt x="0" y="68"/>
                </a:lnTo>
                <a:lnTo>
                  <a:pt x="3" y="50"/>
                </a:lnTo>
                <a:lnTo>
                  <a:pt x="9" y="34"/>
                </a:lnTo>
                <a:lnTo>
                  <a:pt x="20" y="20"/>
                </a:lnTo>
                <a:lnTo>
                  <a:pt x="33" y="10"/>
                </a:lnTo>
                <a:lnTo>
                  <a:pt x="50" y="2"/>
                </a:lnTo>
                <a:lnTo>
                  <a:pt x="68" y="0"/>
                </a:lnTo>
                <a:close/>
              </a:path>
            </a:pathLst>
          </a:custGeom>
          <a:grpFill/>
          <a:ln w="0">
            <a:noFill/>
            <a:prstDash val="solid"/>
            <a:round/>
            <a:headEnd/>
            <a:tailEnd/>
          </a:ln>
        </xdr:spPr>
      </xdr:sp>
    </xdr:grpSp>
    <xdr:clientData/>
  </xdr:twoCellAnchor>
  <xdr:twoCellAnchor editAs="absolute">
    <xdr:from>
      <xdr:col>6</xdr:col>
      <xdr:colOff>270711</xdr:colOff>
      <xdr:row>4</xdr:row>
      <xdr:rowOff>287031</xdr:rowOff>
    </xdr:from>
    <xdr:to>
      <xdr:col>7</xdr:col>
      <xdr:colOff>164153</xdr:colOff>
      <xdr:row>6</xdr:row>
      <xdr:rowOff>160421</xdr:rowOff>
    </xdr:to>
    <xdr:pic>
      <xdr:nvPicPr>
        <xdr:cNvPr id="9" name="Picture 8" descr="Earth &lt;strong&gt;PNG&lt;/strong&gt; Image - PurePNG | Free transparent CC0 &lt;strong&gt;PNG&lt;/strong&gt; Image Library">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cstate="print">
          <a:grayscl/>
          <a:extLst>
            <a:ext uri="{28A0092B-C50C-407E-A947-70E740481C1C}">
              <a14:useLocalDpi xmlns:a14="http://schemas.microsoft.com/office/drawing/2010/main" val="0"/>
            </a:ext>
          </a:extLst>
        </a:blip>
        <a:stretch>
          <a:fillRect/>
        </a:stretch>
      </xdr:blipFill>
      <xdr:spPr>
        <a:xfrm>
          <a:off x="7900737" y="2322373"/>
          <a:ext cx="474969" cy="4749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autoPageBreaks="0" fitToPage="1"/>
  </sheetPr>
  <dimension ref="A1:L107"/>
  <sheetViews>
    <sheetView showGridLines="0" topLeftCell="A82" zoomScale="90" zoomScaleNormal="90" workbookViewId="0">
      <selection activeCell="I8" sqref="I8:K8"/>
    </sheetView>
  </sheetViews>
  <sheetFormatPr defaultColWidth="9.140625" defaultRowHeight="30" customHeight="1" x14ac:dyDescent="0.25"/>
  <cols>
    <col min="1" max="1" width="2.7109375" style="17" customWidth="1"/>
    <col min="2" max="2" width="11.7109375" style="16" customWidth="1"/>
    <col min="3" max="3" width="25.42578125" style="16" customWidth="1"/>
    <col min="4" max="4" width="25.28515625" style="16" customWidth="1"/>
    <col min="5" max="5" width="25.7109375" style="16" customWidth="1"/>
    <col min="6" max="6" width="23.5703125" style="16" customWidth="1"/>
    <col min="7" max="7" width="8.7109375" style="16" customWidth="1"/>
    <col min="8" max="8" width="39.5703125" style="16" bestFit="1" customWidth="1"/>
    <col min="9" max="11" width="21.28515625" style="16" customWidth="1"/>
    <col min="12" max="12" width="11.7109375" style="15" customWidth="1"/>
    <col min="13" max="13" width="2.7109375" style="14" customWidth="1"/>
    <col min="14" max="16384" width="9.140625" style="14"/>
  </cols>
  <sheetData>
    <row r="1" spans="1:12" ht="82.5" customHeight="1" x14ac:dyDescent="0.25">
      <c r="A1" s="18"/>
      <c r="B1" s="149" t="s">
        <v>248</v>
      </c>
      <c r="C1" s="149"/>
      <c r="D1" s="149"/>
      <c r="E1" s="149"/>
      <c r="F1" s="149"/>
      <c r="G1" s="149"/>
      <c r="H1" s="149"/>
      <c r="I1" s="149"/>
      <c r="J1" s="18"/>
      <c r="K1" s="18"/>
      <c r="L1" s="19" t="s">
        <v>116</v>
      </c>
    </row>
    <row r="2" spans="1:12" ht="30" customHeight="1" thickBot="1" x14ac:dyDescent="0.3">
      <c r="A2" s="18"/>
      <c r="B2" s="138" t="s">
        <v>249</v>
      </c>
      <c r="C2" s="138"/>
      <c r="D2" s="138"/>
      <c r="E2" s="138"/>
      <c r="F2" s="138"/>
      <c r="G2" s="138"/>
      <c r="H2" s="138"/>
      <c r="I2" s="138"/>
      <c r="J2" s="138"/>
      <c r="K2" s="138"/>
      <c r="L2" s="138"/>
    </row>
    <row r="3" spans="1:12" ht="24" customHeight="1" thickTop="1" thickBot="1" x14ac:dyDescent="0.3">
      <c r="A3" s="18"/>
      <c r="B3" s="150"/>
      <c r="C3" s="153" t="s">
        <v>140</v>
      </c>
      <c r="D3" s="158"/>
      <c r="E3" s="158"/>
      <c r="F3" s="158"/>
      <c r="G3" s="20"/>
      <c r="H3" s="21" t="s">
        <v>115</v>
      </c>
      <c r="I3" s="146"/>
      <c r="J3" s="146"/>
      <c r="K3" s="146"/>
      <c r="L3" s="14"/>
    </row>
    <row r="4" spans="1:12" ht="24" customHeight="1" thickTop="1" thickBot="1" x14ac:dyDescent="0.3">
      <c r="A4" s="18"/>
      <c r="B4" s="150"/>
      <c r="C4" s="154"/>
      <c r="D4" s="158"/>
      <c r="E4" s="158"/>
      <c r="F4" s="158"/>
      <c r="G4" s="20"/>
      <c r="H4" s="21" t="s">
        <v>114</v>
      </c>
      <c r="I4" s="146"/>
      <c r="J4" s="146"/>
      <c r="K4" s="146"/>
      <c r="L4" s="14"/>
    </row>
    <row r="5" spans="1:12" ht="24" customHeight="1" thickTop="1" thickBot="1" x14ac:dyDescent="0.3">
      <c r="A5" s="18"/>
      <c r="B5" s="150"/>
      <c r="C5" s="155" t="s">
        <v>230</v>
      </c>
      <c r="D5" s="157"/>
      <c r="E5" s="157"/>
      <c r="F5" s="157"/>
      <c r="G5" s="20"/>
      <c r="H5" s="21" t="s">
        <v>113</v>
      </c>
      <c r="I5" s="146"/>
      <c r="J5" s="146"/>
      <c r="K5" s="146"/>
      <c r="L5" s="14"/>
    </row>
    <row r="6" spans="1:12" ht="24" customHeight="1" thickTop="1" thickBot="1" x14ac:dyDescent="0.3">
      <c r="A6" s="18"/>
      <c r="B6" s="150"/>
      <c r="C6" s="156"/>
      <c r="D6" s="97" t="s">
        <v>134</v>
      </c>
      <c r="E6" s="98" t="s">
        <v>135</v>
      </c>
      <c r="F6" s="99" t="s">
        <v>216</v>
      </c>
      <c r="G6" s="20"/>
      <c r="H6" s="21" t="s">
        <v>220</v>
      </c>
      <c r="I6" s="146"/>
      <c r="J6" s="146"/>
      <c r="K6" s="146"/>
      <c r="L6" s="14"/>
    </row>
    <row r="7" spans="1:12" ht="24" customHeight="1" thickTop="1" thickBot="1" x14ac:dyDescent="0.3">
      <c r="A7" s="18"/>
      <c r="B7" s="151"/>
      <c r="C7" s="152" t="s">
        <v>233</v>
      </c>
      <c r="D7" s="157"/>
      <c r="E7" s="157"/>
      <c r="F7" s="157"/>
      <c r="G7" s="20"/>
      <c r="H7" s="21" t="s">
        <v>219</v>
      </c>
      <c r="I7" s="146"/>
      <c r="J7" s="146"/>
      <c r="K7" s="146"/>
      <c r="L7" s="14"/>
    </row>
    <row r="8" spans="1:12" ht="23.25" customHeight="1" thickTop="1" thickBot="1" x14ac:dyDescent="0.3">
      <c r="A8" s="18"/>
      <c r="B8" s="151"/>
      <c r="C8" s="152"/>
      <c r="D8" s="97" t="s">
        <v>134</v>
      </c>
      <c r="E8" s="98" t="s">
        <v>135</v>
      </c>
      <c r="F8" s="99" t="s">
        <v>216</v>
      </c>
      <c r="G8" s="20"/>
      <c r="H8" s="21" t="s">
        <v>117</v>
      </c>
      <c r="I8" s="146"/>
      <c r="J8" s="146"/>
      <c r="K8" s="146"/>
      <c r="L8" s="14"/>
    </row>
    <row r="9" spans="1:12" ht="16.5" customHeight="1" thickTop="1" x14ac:dyDescent="0.25"/>
    <row r="10" spans="1:12" ht="30" customHeight="1" thickBot="1" x14ac:dyDescent="0.3">
      <c r="B10" s="159" t="s">
        <v>112</v>
      </c>
      <c r="C10" s="159"/>
      <c r="D10" s="159"/>
      <c r="E10" s="159"/>
      <c r="F10" s="159"/>
      <c r="G10" s="159"/>
      <c r="H10" s="159"/>
      <c r="I10" s="159"/>
      <c r="J10" s="159"/>
      <c r="K10" s="159"/>
      <c r="L10" s="159"/>
    </row>
    <row r="11" spans="1:12" ht="20.25" customHeight="1" thickBot="1" x14ac:dyDescent="0.3">
      <c r="A11" s="63"/>
      <c r="B11" s="64"/>
      <c r="C11" s="147" t="s">
        <v>126</v>
      </c>
      <c r="D11" s="148"/>
      <c r="E11" s="170">
        <f>COUNTIF(VEHICLES!E2:E1000,"Tractor")</f>
        <v>0</v>
      </c>
      <c r="F11" s="171"/>
      <c r="G11" s="65"/>
      <c r="H11" s="66" t="s">
        <v>118</v>
      </c>
      <c r="I11" s="168"/>
      <c r="J11" s="168"/>
      <c r="K11" s="168"/>
      <c r="L11" s="67"/>
    </row>
    <row r="12" spans="1:12" ht="20.25" customHeight="1" thickTop="1" thickBot="1" x14ac:dyDescent="0.3">
      <c r="C12" s="136" t="s">
        <v>111</v>
      </c>
      <c r="D12" s="137"/>
      <c r="E12" s="170">
        <f>COUNTIF(VEHICLES!E2:E1001,"Straight Truck")</f>
        <v>0</v>
      </c>
      <c r="F12" s="171"/>
      <c r="G12" s="22"/>
      <c r="H12" s="21" t="s">
        <v>119</v>
      </c>
      <c r="I12" s="169"/>
      <c r="J12" s="169"/>
      <c r="K12" s="169"/>
      <c r="L12" s="14"/>
    </row>
    <row r="13" spans="1:12" ht="20.25" customHeight="1" thickTop="1" thickBot="1" x14ac:dyDescent="0.3">
      <c r="C13" s="136" t="s">
        <v>109</v>
      </c>
      <c r="D13" s="137"/>
      <c r="E13" s="180">
        <f>COUNTIF(VEHICLES!E2:E1002,"Light Commercial")</f>
        <v>0</v>
      </c>
      <c r="F13" s="181"/>
      <c r="G13" s="22"/>
      <c r="H13" s="21" t="s">
        <v>124</v>
      </c>
      <c r="I13" s="158"/>
      <c r="J13" s="158"/>
      <c r="K13" s="158"/>
      <c r="L13" s="14"/>
    </row>
    <row r="14" spans="1:12" ht="33.75" customHeight="1" thickTop="1" thickBot="1" x14ac:dyDescent="0.3">
      <c r="C14" s="178" t="s">
        <v>225</v>
      </c>
      <c r="D14" s="179"/>
      <c r="E14" s="180">
        <f>IF(COUNT('TRAILERS (OWNED AND LEASED)'!A2:A995)&gt;=E11,E11,COUNT('TRAILERS (OWNED AND LEASED)'!A2:A995))</f>
        <v>0</v>
      </c>
      <c r="F14" s="181"/>
      <c r="G14" s="22"/>
      <c r="H14" s="23" t="s">
        <v>123</v>
      </c>
      <c r="I14" s="157"/>
      <c r="J14" s="157"/>
      <c r="K14" s="157"/>
      <c r="L14" s="14"/>
    </row>
    <row r="15" spans="1:12" ht="20.25" customHeight="1" thickBot="1" x14ac:dyDescent="0.3">
      <c r="C15" s="176" t="s">
        <v>110</v>
      </c>
      <c r="D15" s="177"/>
      <c r="E15" s="180">
        <f>IF(COUNT('TRAILERS (OWNED AND LEASED)'!A2:A996)&gt;=E11,COUNT('TRAILERS (OWNED AND LEASED)'!A2:A996)-E11)</f>
        <v>0</v>
      </c>
      <c r="F15" s="181"/>
      <c r="G15" s="22"/>
      <c r="H15" s="21" t="s">
        <v>217</v>
      </c>
      <c r="I15" s="158"/>
      <c r="J15" s="158"/>
      <c r="K15" s="158"/>
      <c r="L15" s="14"/>
    </row>
    <row r="16" spans="1:12" ht="20.25" customHeight="1" thickTop="1" thickBot="1" x14ac:dyDescent="0.3">
      <c r="C16" s="174" t="s">
        <v>108</v>
      </c>
      <c r="D16" s="175"/>
      <c r="E16" s="172">
        <f>IF(E14&lt;E11, E11-E14, 1)</f>
        <v>1</v>
      </c>
      <c r="F16" s="173"/>
      <c r="G16" s="22"/>
      <c r="H16" s="21" t="s">
        <v>125</v>
      </c>
      <c r="I16" s="157"/>
      <c r="J16" s="157"/>
      <c r="K16" s="157"/>
      <c r="L16" s="14"/>
    </row>
    <row r="17" spans="2:12" ht="36" customHeight="1" thickTop="1" x14ac:dyDescent="0.25">
      <c r="C17" s="196" t="s">
        <v>247</v>
      </c>
      <c r="D17" s="197"/>
      <c r="E17" s="197"/>
      <c r="F17" s="197"/>
      <c r="G17" s="48"/>
      <c r="H17" s="48"/>
      <c r="I17" s="48"/>
      <c r="J17" s="48"/>
      <c r="K17" s="48"/>
    </row>
    <row r="18" spans="2:12" ht="30" customHeight="1" x14ac:dyDescent="0.25">
      <c r="C18" s="160" t="s">
        <v>221</v>
      </c>
      <c r="D18" s="160"/>
      <c r="E18" s="22"/>
      <c r="F18" s="22"/>
      <c r="G18" s="22"/>
      <c r="H18" s="25"/>
      <c r="I18" s="26" t="s">
        <v>129</v>
      </c>
      <c r="J18" s="26" t="s">
        <v>130</v>
      </c>
      <c r="K18" s="26" t="s">
        <v>131</v>
      </c>
    </row>
    <row r="19" spans="2:12" ht="30" customHeight="1" thickBot="1" x14ac:dyDescent="0.3">
      <c r="C19" s="24"/>
      <c r="D19" s="27" t="s">
        <v>120</v>
      </c>
      <c r="E19" s="161"/>
      <c r="F19" s="162"/>
      <c r="G19" s="22"/>
      <c r="H19" s="31" t="s">
        <v>127</v>
      </c>
      <c r="I19" s="71"/>
      <c r="J19" s="72"/>
      <c r="K19" s="73"/>
    </row>
    <row r="20" spans="2:12" ht="30" customHeight="1" thickBot="1" x14ac:dyDescent="0.3">
      <c r="C20" s="24"/>
      <c r="D20" s="27" t="s">
        <v>121</v>
      </c>
      <c r="E20" s="163"/>
      <c r="F20" s="164"/>
      <c r="G20" s="22"/>
      <c r="H20" s="31" t="s">
        <v>128</v>
      </c>
      <c r="I20" s="71"/>
      <c r="J20" s="72"/>
      <c r="K20" s="73"/>
    </row>
    <row r="21" spans="2:12" ht="30" customHeight="1" thickTop="1" thickBot="1" x14ac:dyDescent="0.3">
      <c r="C21" s="24"/>
      <c r="D21" s="27" t="s">
        <v>122</v>
      </c>
      <c r="E21" s="165"/>
      <c r="F21" s="166"/>
      <c r="G21" s="22"/>
      <c r="H21" s="31" t="s">
        <v>246</v>
      </c>
      <c r="I21" s="116"/>
      <c r="J21" s="116"/>
      <c r="K21" s="116"/>
    </row>
    <row r="22" spans="2:12" ht="30" customHeight="1" thickTop="1" thickBot="1" x14ac:dyDescent="0.3">
      <c r="C22" s="24"/>
      <c r="D22" s="27" t="s">
        <v>226</v>
      </c>
      <c r="E22" s="163"/>
      <c r="F22" s="164"/>
      <c r="G22" s="22"/>
      <c r="H22" s="31"/>
      <c r="I22" s="50"/>
      <c r="J22" s="50"/>
      <c r="K22" s="49"/>
    </row>
    <row r="23" spans="2:12" ht="30" customHeight="1" thickTop="1" x14ac:dyDescent="0.25"/>
    <row r="24" spans="2:12" ht="33" customHeight="1" x14ac:dyDescent="0.25">
      <c r="C24" s="167" t="s">
        <v>236</v>
      </c>
      <c r="D24" s="167"/>
      <c r="E24" s="167"/>
      <c r="F24" s="167"/>
      <c r="G24" s="167"/>
      <c r="H24" s="167"/>
    </row>
    <row r="25" spans="2:12" ht="33" customHeight="1" x14ac:dyDescent="0.25">
      <c r="C25" s="28" t="s">
        <v>132</v>
      </c>
      <c r="D25" s="28" t="s">
        <v>232</v>
      </c>
      <c r="E25" s="28" t="s">
        <v>133</v>
      </c>
      <c r="F25" s="61"/>
      <c r="G25" s="29"/>
      <c r="H25" s="29"/>
    </row>
    <row r="26" spans="2:12" ht="30" customHeight="1" x14ac:dyDescent="0.25">
      <c r="C26" s="69">
        <f>IF(E6="ON",'IFTA SUMMARY'!G48,IF(E6="AB",'IFTA SUMMARY'!G6,IF(E6="NS",'IFTA SUMMARY'!G43,IF(E6="BC",'IFTA SUMMARY'!G10,IF(E6="MB",'IFTA SUMMARY'!G26,IF(E6="NB",'IFTA SUMMARY'!G34,IF(E6="NF",'IFTA SUMMARY'!G38,IF(E6="NL",'IFTA SUMMARY'!G40,IF(E6="PE",'IFTA SUMMARY'!G51,IF(E6="QC",'IFTA SUMMARY'!G52,IF(E6="SK",'IFTA SUMMARY'!G56,0)))))))))))</f>
        <v>0</v>
      </c>
      <c r="D26" s="129" t="e">
        <f>100%-C26-E26</f>
        <v>#DIV/0!</v>
      </c>
      <c r="E26" s="70" t="e">
        <f>'IFTA SUMMARY'!F70</f>
        <v>#DIV/0!</v>
      </c>
      <c r="F26" s="62"/>
      <c r="G26" s="30"/>
      <c r="H26" s="30"/>
    </row>
    <row r="27" spans="2:12" ht="16.5" customHeight="1" x14ac:dyDescent="0.25"/>
    <row r="28" spans="2:12" ht="30" customHeight="1" thickBot="1" x14ac:dyDescent="0.3">
      <c r="B28" s="138" t="s">
        <v>136</v>
      </c>
      <c r="C28" s="138"/>
      <c r="D28" s="138"/>
      <c r="E28" s="138"/>
      <c r="F28" s="138"/>
      <c r="G28" s="138"/>
      <c r="H28" s="138"/>
      <c r="I28" s="138"/>
      <c r="J28" s="138"/>
      <c r="K28" s="138"/>
      <c r="L28" s="138"/>
    </row>
    <row r="29" spans="2:12" ht="33" customHeight="1" thickTop="1" thickBot="1" x14ac:dyDescent="0.3">
      <c r="C29" s="44" t="s">
        <v>213</v>
      </c>
      <c r="D29" s="74"/>
      <c r="E29" s="44" t="s">
        <v>214</v>
      </c>
      <c r="F29" s="76"/>
      <c r="G29" s="22"/>
      <c r="H29" s="136" t="s">
        <v>144</v>
      </c>
      <c r="I29" s="137"/>
      <c r="J29" s="157"/>
      <c r="K29" s="157"/>
      <c r="L29" s="49"/>
    </row>
    <row r="30" spans="2:12" ht="33" customHeight="1" thickTop="1" thickBot="1" x14ac:dyDescent="0.3">
      <c r="C30" s="45" t="s">
        <v>137</v>
      </c>
      <c r="D30" s="75"/>
      <c r="E30" s="45" t="s">
        <v>250</v>
      </c>
      <c r="F30" s="75"/>
      <c r="G30" s="22"/>
      <c r="H30" s="136" t="s">
        <v>145</v>
      </c>
      <c r="I30" s="137"/>
      <c r="J30" s="157"/>
      <c r="K30" s="157"/>
      <c r="L30" s="49"/>
    </row>
    <row r="31" spans="2:12" ht="9" customHeight="1" thickBot="1" x14ac:dyDescent="0.3">
      <c r="C31" s="30"/>
      <c r="D31" s="45"/>
      <c r="E31" s="30"/>
      <c r="F31" s="30"/>
      <c r="G31" s="22"/>
      <c r="H31" s="55"/>
      <c r="I31" s="55"/>
      <c r="J31" s="22"/>
      <c r="K31" s="22"/>
      <c r="L31" s="55"/>
    </row>
    <row r="32" spans="2:12" ht="30" customHeight="1" thickBot="1" x14ac:dyDescent="0.3">
      <c r="C32" s="136" t="s">
        <v>251</v>
      </c>
      <c r="D32" s="137"/>
      <c r="E32" s="185"/>
      <c r="F32" s="186"/>
      <c r="G32" s="22"/>
      <c r="H32" s="191" t="s">
        <v>146</v>
      </c>
      <c r="I32" s="191"/>
      <c r="J32" s="57" t="s">
        <v>227</v>
      </c>
      <c r="K32" s="57" t="s">
        <v>228</v>
      </c>
      <c r="L32" s="55"/>
    </row>
    <row r="33" spans="2:12" ht="20.25" customHeight="1" thickBot="1" x14ac:dyDescent="0.3">
      <c r="C33" s="184" t="s">
        <v>215</v>
      </c>
      <c r="D33" s="184"/>
      <c r="E33" s="185"/>
      <c r="F33" s="186"/>
      <c r="G33" s="22"/>
      <c r="H33" s="182" t="s">
        <v>189</v>
      </c>
      <c r="I33" s="182"/>
      <c r="J33" s="77"/>
      <c r="K33" s="78"/>
      <c r="L33" s="52"/>
    </row>
    <row r="34" spans="2:12" ht="20.25" customHeight="1" thickBot="1" x14ac:dyDescent="0.3">
      <c r="C34" s="184" t="s">
        <v>234</v>
      </c>
      <c r="D34" s="184"/>
      <c r="E34" s="185"/>
      <c r="F34" s="185"/>
      <c r="G34" s="22"/>
      <c r="H34" s="182" t="s">
        <v>188</v>
      </c>
      <c r="I34" s="182"/>
      <c r="J34" s="79"/>
      <c r="K34" s="80"/>
      <c r="L34" s="53"/>
    </row>
    <row r="35" spans="2:12" ht="20.25" customHeight="1" thickBot="1" x14ac:dyDescent="0.3">
      <c r="C35" s="184" t="s">
        <v>139</v>
      </c>
      <c r="D35" s="184"/>
      <c r="E35" s="185"/>
      <c r="F35" s="186"/>
      <c r="G35" s="22"/>
      <c r="H35" s="56" t="s">
        <v>252</v>
      </c>
      <c r="I35" s="56"/>
      <c r="J35" s="79"/>
      <c r="K35" s="80"/>
      <c r="L35" s="53"/>
    </row>
    <row r="36" spans="2:12" ht="20.25" customHeight="1" thickBot="1" x14ac:dyDescent="0.3">
      <c r="C36" s="184" t="s">
        <v>235</v>
      </c>
      <c r="D36" s="184"/>
      <c r="E36" s="185"/>
      <c r="F36" s="186"/>
      <c r="G36" s="22"/>
      <c r="H36" s="56" t="s">
        <v>186</v>
      </c>
      <c r="I36" s="55"/>
      <c r="J36" s="81"/>
      <c r="K36" s="82"/>
      <c r="L36" s="54"/>
    </row>
    <row r="37" spans="2:12" ht="20.25" customHeight="1" thickBot="1" x14ac:dyDescent="0.3">
      <c r="C37" s="184" t="s">
        <v>138</v>
      </c>
      <c r="D37" s="184"/>
      <c r="E37" s="185"/>
      <c r="F37" s="185"/>
      <c r="G37" s="22"/>
      <c r="H37" s="56" t="s">
        <v>187</v>
      </c>
      <c r="I37" s="55"/>
      <c r="J37" s="83"/>
      <c r="K37" s="84"/>
      <c r="L37" s="51"/>
    </row>
    <row r="38" spans="2:12" ht="20.25" customHeight="1" thickBot="1" x14ac:dyDescent="0.3">
      <c r="C38" s="184" t="s">
        <v>218</v>
      </c>
      <c r="D38" s="184"/>
      <c r="E38" s="185"/>
      <c r="F38" s="186"/>
      <c r="G38" s="22"/>
      <c r="H38" s="22"/>
      <c r="I38" s="22"/>
      <c r="J38" s="22"/>
      <c r="K38" s="22"/>
      <c r="L38" s="46"/>
    </row>
    <row r="39" spans="2:12" ht="20.25" customHeight="1" thickBot="1" x14ac:dyDescent="0.3">
      <c r="C39" s="184" t="s">
        <v>240</v>
      </c>
      <c r="D39" s="184"/>
      <c r="E39" s="185"/>
      <c r="F39" s="185"/>
      <c r="G39" s="22"/>
      <c r="H39" s="183" t="s">
        <v>147</v>
      </c>
      <c r="I39" s="183"/>
      <c r="J39" s="158"/>
      <c r="K39" s="158"/>
      <c r="L39" s="14"/>
    </row>
    <row r="40" spans="2:12" ht="30" customHeight="1" thickTop="1" thickBot="1" x14ac:dyDescent="0.3">
      <c r="C40" s="184" t="s">
        <v>141</v>
      </c>
      <c r="D40" s="184"/>
      <c r="E40" s="185"/>
      <c r="F40" s="185"/>
      <c r="G40" s="22"/>
      <c r="H40" s="198" t="s">
        <v>241</v>
      </c>
      <c r="I40" s="198"/>
      <c r="J40" s="190"/>
      <c r="K40" s="190"/>
      <c r="L40" s="14"/>
    </row>
    <row r="41" spans="2:12" ht="20.25" customHeight="1" thickBot="1" x14ac:dyDescent="0.3">
      <c r="C41" s="184" t="s">
        <v>143</v>
      </c>
      <c r="D41" s="184"/>
      <c r="E41" s="185"/>
      <c r="F41" s="186"/>
      <c r="G41" s="22"/>
      <c r="H41" s="198"/>
      <c r="I41" s="198"/>
      <c r="J41" s="158"/>
      <c r="K41" s="158"/>
      <c r="L41" s="14"/>
    </row>
    <row r="42" spans="2:12" ht="30" customHeight="1" thickBot="1" x14ac:dyDescent="0.3">
      <c r="C42" s="184" t="s">
        <v>142</v>
      </c>
      <c r="D42" s="184"/>
      <c r="E42" s="185"/>
      <c r="F42" s="186"/>
      <c r="G42" s="22"/>
      <c r="H42" s="182" t="s">
        <v>239</v>
      </c>
      <c r="I42" s="182"/>
      <c r="J42" s="185"/>
      <c r="K42" s="186"/>
      <c r="L42" s="14"/>
    </row>
    <row r="43" spans="2:12" ht="30" customHeight="1" thickBot="1" x14ac:dyDescent="0.3">
      <c r="C43" s="184" t="s">
        <v>237</v>
      </c>
      <c r="D43" s="184"/>
      <c r="E43" s="185"/>
      <c r="F43" s="186"/>
      <c r="G43" s="22"/>
      <c r="H43" s="182" t="s">
        <v>238</v>
      </c>
      <c r="I43" s="182"/>
      <c r="J43" s="168"/>
      <c r="K43" s="168"/>
      <c r="L43" s="46"/>
    </row>
    <row r="44" spans="2:12" ht="20.25" customHeight="1" x14ac:dyDescent="0.25">
      <c r="C44" s="189" t="s">
        <v>256</v>
      </c>
      <c r="D44" s="189"/>
      <c r="E44" s="199"/>
      <c r="F44" s="199"/>
      <c r="G44" s="22"/>
      <c r="H44" s="22"/>
      <c r="I44" s="22"/>
      <c r="J44" s="22"/>
      <c r="K44" s="22"/>
      <c r="L44" s="46"/>
    </row>
    <row r="45" spans="2:12" ht="20.25" customHeight="1" x14ac:dyDescent="0.25">
      <c r="C45" s="68"/>
      <c r="D45" s="68"/>
      <c r="E45" s="200"/>
      <c r="F45" s="200"/>
      <c r="G45" s="22"/>
      <c r="H45" s="22"/>
      <c r="I45" s="22"/>
      <c r="J45" s="22"/>
      <c r="K45" s="22"/>
      <c r="L45" s="46"/>
    </row>
    <row r="46" spans="2:12" ht="16.5" customHeight="1" x14ac:dyDescent="0.25">
      <c r="C46" s="45"/>
      <c r="D46" s="45"/>
      <c r="E46" s="47"/>
      <c r="F46" s="47"/>
      <c r="G46" s="22"/>
      <c r="H46" s="22"/>
      <c r="I46" s="22"/>
      <c r="J46" s="22"/>
      <c r="K46" s="22"/>
      <c r="L46" s="46"/>
    </row>
    <row r="47" spans="2:12" ht="30" customHeight="1" thickBot="1" x14ac:dyDescent="0.3">
      <c r="B47" s="138" t="s">
        <v>148</v>
      </c>
      <c r="C47" s="138"/>
      <c r="D47" s="138"/>
      <c r="E47" s="138"/>
      <c r="F47" s="138"/>
      <c r="G47" s="138"/>
      <c r="H47" s="138"/>
      <c r="I47" s="138"/>
      <c r="J47" s="138"/>
      <c r="K47" s="138"/>
      <c r="L47" s="138"/>
    </row>
    <row r="48" spans="2:12" ht="12" customHeight="1" thickTop="1" x14ac:dyDescent="0.25">
      <c r="B48" s="30"/>
      <c r="C48" s="30"/>
      <c r="D48" s="30"/>
      <c r="E48" s="30"/>
      <c r="F48" s="30"/>
      <c r="G48" s="30"/>
      <c r="H48" s="30"/>
      <c r="I48" s="30"/>
      <c r="J48" s="30"/>
      <c r="K48" s="30"/>
    </row>
    <row r="49" spans="2:11" ht="30" customHeight="1" thickBot="1" x14ac:dyDescent="0.3">
      <c r="B49" s="30"/>
      <c r="C49" s="37" t="s">
        <v>149</v>
      </c>
      <c r="D49" s="38" t="s">
        <v>150</v>
      </c>
      <c r="E49" s="38" t="s">
        <v>242</v>
      </c>
      <c r="F49" s="38" t="s">
        <v>151</v>
      </c>
      <c r="G49" s="39"/>
      <c r="H49" s="37" t="s">
        <v>168</v>
      </c>
      <c r="I49" s="38" t="s">
        <v>150</v>
      </c>
      <c r="J49" s="38" t="s">
        <v>242</v>
      </c>
      <c r="K49" s="38" t="s">
        <v>151</v>
      </c>
    </row>
    <row r="50" spans="2:11" ht="21" customHeight="1" thickBot="1" x14ac:dyDescent="0.3">
      <c r="B50" s="30"/>
      <c r="C50" s="37" t="s">
        <v>152</v>
      </c>
      <c r="D50" s="86"/>
      <c r="E50" s="87"/>
      <c r="F50" s="87"/>
      <c r="G50" s="40"/>
      <c r="H50" s="37" t="s">
        <v>169</v>
      </c>
      <c r="I50" s="86"/>
      <c r="J50" s="87"/>
      <c r="K50" s="87"/>
    </row>
    <row r="51" spans="2:11" ht="21" customHeight="1" thickBot="1" x14ac:dyDescent="0.3">
      <c r="B51" s="30"/>
      <c r="C51" s="37" t="s">
        <v>153</v>
      </c>
      <c r="D51" s="88"/>
      <c r="E51" s="89"/>
      <c r="F51" s="89"/>
      <c r="G51" s="40"/>
      <c r="H51" s="37" t="s">
        <v>170</v>
      </c>
      <c r="I51" s="88"/>
      <c r="J51" s="89"/>
      <c r="K51" s="89"/>
    </row>
    <row r="52" spans="2:11" ht="21" customHeight="1" thickBot="1" x14ac:dyDescent="0.3">
      <c r="B52" s="30"/>
      <c r="C52" s="37" t="s">
        <v>154</v>
      </c>
      <c r="D52" s="90"/>
      <c r="E52" s="91"/>
      <c r="F52" s="91"/>
      <c r="G52" s="40"/>
      <c r="H52" s="37" t="s">
        <v>171</v>
      </c>
      <c r="I52" s="90"/>
      <c r="J52" s="91"/>
      <c r="K52" s="91"/>
    </row>
    <row r="53" spans="2:11" ht="21" customHeight="1" thickBot="1" x14ac:dyDescent="0.3">
      <c r="B53" s="30"/>
      <c r="C53" s="37" t="s">
        <v>155</v>
      </c>
      <c r="D53" s="86"/>
      <c r="E53" s="87"/>
      <c r="F53" s="87"/>
      <c r="G53" s="40"/>
      <c r="H53" s="37" t="s">
        <v>172</v>
      </c>
      <c r="I53" s="86"/>
      <c r="J53" s="87"/>
      <c r="K53" s="87"/>
    </row>
    <row r="54" spans="2:11" ht="21" customHeight="1" thickBot="1" x14ac:dyDescent="0.3">
      <c r="B54" s="30"/>
      <c r="C54" s="37" t="s">
        <v>156</v>
      </c>
      <c r="D54" s="88"/>
      <c r="E54" s="89"/>
      <c r="F54" s="89"/>
      <c r="G54" s="40"/>
      <c r="H54" s="37" t="s">
        <v>173</v>
      </c>
      <c r="I54" s="88"/>
      <c r="J54" s="89"/>
      <c r="K54" s="89"/>
    </row>
    <row r="55" spans="2:11" ht="21" customHeight="1" thickBot="1" x14ac:dyDescent="0.3">
      <c r="B55" s="30"/>
      <c r="C55" s="37" t="s">
        <v>157</v>
      </c>
      <c r="D55" s="88"/>
      <c r="E55" s="89"/>
      <c r="F55" s="89"/>
      <c r="G55" s="40"/>
      <c r="H55" s="37" t="s">
        <v>174</v>
      </c>
      <c r="I55" s="88"/>
      <c r="J55" s="89"/>
      <c r="K55" s="89"/>
    </row>
    <row r="56" spans="2:11" ht="30" customHeight="1" thickBot="1" x14ac:dyDescent="0.3">
      <c r="B56" s="30"/>
      <c r="C56" s="37" t="s">
        <v>158</v>
      </c>
      <c r="D56" s="90"/>
      <c r="E56" s="91"/>
      <c r="F56" s="91"/>
      <c r="G56" s="40"/>
      <c r="H56" s="37" t="s">
        <v>175</v>
      </c>
      <c r="I56" s="90"/>
      <c r="J56" s="91"/>
      <c r="K56" s="91"/>
    </row>
    <row r="57" spans="2:11" ht="21" customHeight="1" thickBot="1" x14ac:dyDescent="0.3">
      <c r="B57" s="30"/>
      <c r="C57" s="37" t="s">
        <v>159</v>
      </c>
      <c r="D57" s="88"/>
      <c r="E57" s="89"/>
      <c r="F57" s="89"/>
      <c r="G57" s="40"/>
      <c r="H57" s="37" t="s">
        <v>176</v>
      </c>
      <c r="I57" s="88"/>
      <c r="J57" s="89"/>
      <c r="K57" s="89"/>
    </row>
    <row r="58" spans="2:11" ht="21" customHeight="1" thickBot="1" x14ac:dyDescent="0.3">
      <c r="B58" s="30"/>
      <c r="C58" s="37" t="s">
        <v>160</v>
      </c>
      <c r="D58" s="90"/>
      <c r="E58" s="91"/>
      <c r="F58" s="91"/>
      <c r="G58" s="40"/>
      <c r="H58" s="37" t="s">
        <v>177</v>
      </c>
      <c r="I58" s="90"/>
      <c r="J58" s="91"/>
      <c r="K58" s="91"/>
    </row>
    <row r="59" spans="2:11" ht="21" customHeight="1" thickBot="1" x14ac:dyDescent="0.3">
      <c r="B59" s="30"/>
      <c r="C59" s="37" t="s">
        <v>161</v>
      </c>
      <c r="D59" s="88"/>
      <c r="E59" s="89"/>
      <c r="F59" s="89"/>
      <c r="G59" s="40"/>
      <c r="H59" s="37" t="s">
        <v>178</v>
      </c>
      <c r="I59" s="88"/>
      <c r="J59" s="89"/>
      <c r="K59" s="89"/>
    </row>
    <row r="60" spans="2:11" ht="21" customHeight="1" thickBot="1" x14ac:dyDescent="0.3">
      <c r="B60" s="30"/>
      <c r="C60" s="37" t="s">
        <v>162</v>
      </c>
      <c r="D60" s="90"/>
      <c r="E60" s="91"/>
      <c r="F60" s="91"/>
      <c r="G60" s="40"/>
      <c r="H60" s="37" t="s">
        <v>179</v>
      </c>
      <c r="I60" s="90"/>
      <c r="J60" s="91"/>
      <c r="K60" s="91"/>
    </row>
    <row r="61" spans="2:11" ht="21" customHeight="1" thickBot="1" x14ac:dyDescent="0.3">
      <c r="B61" s="30"/>
      <c r="C61" s="37" t="s">
        <v>163</v>
      </c>
      <c r="D61" s="88"/>
      <c r="E61" s="92"/>
      <c r="F61" s="89"/>
      <c r="G61" s="40"/>
      <c r="H61" s="37" t="s">
        <v>180</v>
      </c>
      <c r="I61" s="88"/>
      <c r="J61" s="92"/>
      <c r="K61" s="89"/>
    </row>
    <row r="62" spans="2:11" ht="30" customHeight="1" thickBot="1" x14ac:dyDescent="0.3">
      <c r="B62" s="30"/>
      <c r="C62" s="37" t="s">
        <v>164</v>
      </c>
      <c r="D62" s="90"/>
      <c r="E62" s="91"/>
      <c r="F62" s="91"/>
      <c r="G62" s="40"/>
      <c r="H62" s="37" t="s">
        <v>181</v>
      </c>
      <c r="I62" s="90"/>
      <c r="J62" s="91"/>
      <c r="K62" s="91"/>
    </row>
    <row r="63" spans="2:11" ht="21" customHeight="1" thickBot="1" x14ac:dyDescent="0.3">
      <c r="B63" s="30"/>
      <c r="C63" s="37" t="s">
        <v>165</v>
      </c>
      <c r="D63" s="88"/>
      <c r="E63" s="89"/>
      <c r="F63" s="89"/>
      <c r="G63" s="41"/>
      <c r="H63" s="85" t="s">
        <v>167</v>
      </c>
      <c r="I63" s="88"/>
      <c r="J63" s="89"/>
      <c r="K63" s="89"/>
    </row>
    <row r="64" spans="2:11" ht="21" customHeight="1" thickBot="1" x14ac:dyDescent="0.3">
      <c r="B64" s="30"/>
      <c r="C64" s="37" t="s">
        <v>166</v>
      </c>
      <c r="D64" s="90"/>
      <c r="E64" s="91"/>
      <c r="F64" s="91"/>
      <c r="G64" s="40"/>
      <c r="H64" s="85" t="s">
        <v>185</v>
      </c>
      <c r="I64" s="90"/>
      <c r="J64" s="91"/>
      <c r="K64" s="91"/>
    </row>
    <row r="65" spans="2:12" ht="21" customHeight="1" thickBot="1" x14ac:dyDescent="0.3">
      <c r="B65" s="30"/>
      <c r="C65" s="85" t="s">
        <v>167</v>
      </c>
      <c r="D65" s="88"/>
      <c r="E65" s="89"/>
      <c r="F65" s="89"/>
      <c r="G65" s="40"/>
      <c r="H65" s="37" t="s">
        <v>182</v>
      </c>
      <c r="I65" s="201">
        <f>SUM(D50:D67)</f>
        <v>0</v>
      </c>
      <c r="J65" s="202"/>
      <c r="K65" s="203"/>
    </row>
    <row r="66" spans="2:12" ht="21" customHeight="1" thickBot="1" x14ac:dyDescent="0.3">
      <c r="B66" s="30"/>
      <c r="C66" s="85" t="s">
        <v>167</v>
      </c>
      <c r="D66" s="93"/>
      <c r="E66" s="94"/>
      <c r="F66" s="95"/>
      <c r="G66" s="40"/>
      <c r="H66" s="37" t="s">
        <v>183</v>
      </c>
      <c r="I66" s="201">
        <f>SUM(I50:I64)</f>
        <v>0</v>
      </c>
      <c r="J66" s="202"/>
      <c r="K66" s="203"/>
    </row>
    <row r="67" spans="2:12" ht="21" customHeight="1" thickBot="1" x14ac:dyDescent="0.3">
      <c r="B67" s="30"/>
      <c r="C67" s="85" t="s">
        <v>167</v>
      </c>
      <c r="D67" s="93"/>
      <c r="E67" s="94"/>
      <c r="F67" s="94"/>
      <c r="G67" s="40"/>
      <c r="H67" s="37" t="s">
        <v>184</v>
      </c>
      <c r="I67" s="201">
        <f>I65+I66</f>
        <v>0</v>
      </c>
      <c r="J67" s="202"/>
      <c r="K67" s="203"/>
    </row>
    <row r="68" spans="2:12" ht="16.5" customHeight="1" x14ac:dyDescent="0.25">
      <c r="B68" s="30"/>
      <c r="C68" s="30"/>
      <c r="D68" s="30"/>
      <c r="E68" s="30"/>
      <c r="F68" s="30"/>
      <c r="G68" s="30"/>
      <c r="H68" s="30"/>
      <c r="I68" s="30"/>
      <c r="J68" s="30"/>
      <c r="K68" s="30"/>
    </row>
    <row r="69" spans="2:12" ht="30" customHeight="1" thickBot="1" x14ac:dyDescent="0.3">
      <c r="B69" s="138" t="s">
        <v>190</v>
      </c>
      <c r="C69" s="138"/>
      <c r="D69" s="138"/>
      <c r="E69" s="138"/>
      <c r="F69" s="138"/>
      <c r="G69" s="138"/>
      <c r="H69" s="138"/>
      <c r="I69" s="138"/>
      <c r="J69" s="138"/>
      <c r="K69" s="138"/>
      <c r="L69" s="138"/>
    </row>
    <row r="70" spans="2:12" ht="12" customHeight="1" thickTop="1" thickBot="1" x14ac:dyDescent="0.3"/>
    <row r="71" spans="2:12" ht="30" customHeight="1" thickBot="1" x14ac:dyDescent="0.3">
      <c r="C71" s="136" t="s">
        <v>191</v>
      </c>
      <c r="D71" s="137"/>
      <c r="E71" s="187"/>
      <c r="F71" s="188"/>
    </row>
    <row r="72" spans="2:12" ht="30" customHeight="1" thickBot="1" x14ac:dyDescent="0.3">
      <c r="C72" s="136" t="s">
        <v>222</v>
      </c>
      <c r="D72" s="137"/>
      <c r="E72" s="194"/>
      <c r="F72" s="193"/>
    </row>
    <row r="73" spans="2:12" ht="47.25" customHeight="1" thickBot="1" x14ac:dyDescent="0.3">
      <c r="C73" s="195" t="s">
        <v>192</v>
      </c>
      <c r="D73" s="195"/>
      <c r="E73" s="192"/>
      <c r="F73" s="193"/>
    </row>
    <row r="74" spans="2:12" ht="30" customHeight="1" thickBot="1" x14ac:dyDescent="0.3">
      <c r="C74" s="136" t="s">
        <v>193</v>
      </c>
      <c r="D74" s="137"/>
      <c r="E74" s="192"/>
      <c r="F74" s="193"/>
    </row>
    <row r="75" spans="2:12" ht="30" customHeight="1" thickBot="1" x14ac:dyDescent="0.3">
      <c r="C75" s="136" t="s">
        <v>194</v>
      </c>
      <c r="D75" s="137"/>
      <c r="E75" s="192"/>
      <c r="F75" s="193"/>
    </row>
    <row r="76" spans="2:12" ht="30" customHeight="1" thickBot="1" x14ac:dyDescent="0.3">
      <c r="C76" s="136" t="s">
        <v>195</v>
      </c>
      <c r="D76" s="137"/>
      <c r="E76" s="192"/>
      <c r="F76" s="193"/>
    </row>
    <row r="77" spans="2:12" ht="30" customHeight="1" thickBot="1" x14ac:dyDescent="0.3">
      <c r="C77" s="136" t="s">
        <v>196</v>
      </c>
      <c r="D77" s="137"/>
      <c r="E77" s="192"/>
      <c r="F77" s="193"/>
    </row>
    <row r="78" spans="2:12" ht="30" customHeight="1" thickBot="1" x14ac:dyDescent="0.3">
      <c r="C78" s="136" t="s">
        <v>197</v>
      </c>
      <c r="D78" s="137"/>
      <c r="E78" s="192"/>
      <c r="F78" s="193"/>
    </row>
    <row r="79" spans="2:12" ht="30" customHeight="1" thickBot="1" x14ac:dyDescent="0.3">
      <c r="C79" s="136" t="s">
        <v>198</v>
      </c>
      <c r="D79" s="137"/>
      <c r="E79" s="206"/>
      <c r="F79" s="206"/>
      <c r="G79" s="42"/>
    </row>
    <row r="80" spans="2:12" ht="30" customHeight="1" thickBot="1" x14ac:dyDescent="0.3">
      <c r="C80" s="136" t="s">
        <v>200</v>
      </c>
      <c r="D80" s="137"/>
      <c r="E80" s="192"/>
      <c r="F80" s="193"/>
    </row>
    <row r="81" spans="2:12" ht="30" customHeight="1" thickBot="1" x14ac:dyDescent="0.3">
      <c r="C81" s="136" t="s">
        <v>199</v>
      </c>
      <c r="D81" s="137"/>
      <c r="E81" s="192"/>
      <c r="F81" s="193"/>
    </row>
    <row r="82" spans="2:12" ht="30" customHeight="1" x14ac:dyDescent="0.25">
      <c r="C82" s="136" t="s">
        <v>201</v>
      </c>
      <c r="D82" s="137"/>
      <c r="E82" s="192"/>
      <c r="F82" s="193"/>
      <c r="G82" s="207" t="s">
        <v>229</v>
      </c>
      <c r="H82" s="208"/>
      <c r="I82" s="208"/>
    </row>
    <row r="83" spans="2:12" ht="16.5" customHeight="1" x14ac:dyDescent="0.25"/>
    <row r="84" spans="2:12" ht="30" customHeight="1" thickBot="1" x14ac:dyDescent="0.3">
      <c r="B84" s="138" t="s">
        <v>202</v>
      </c>
      <c r="C84" s="138"/>
      <c r="D84" s="138"/>
      <c r="E84" s="138"/>
      <c r="F84" s="138"/>
      <c r="G84" s="138"/>
      <c r="H84" s="138"/>
      <c r="I84" s="138"/>
      <c r="J84" s="138"/>
      <c r="K84" s="138"/>
      <c r="L84" s="138"/>
    </row>
    <row r="85" spans="2:12" ht="30" customHeight="1" thickTop="1" thickBot="1" x14ac:dyDescent="0.3">
      <c r="C85" s="204" t="s">
        <v>223</v>
      </c>
      <c r="D85" s="205"/>
      <c r="E85" s="96"/>
      <c r="H85" s="43" t="s">
        <v>253</v>
      </c>
      <c r="I85" s="143"/>
      <c r="J85" s="143"/>
    </row>
    <row r="86" spans="2:12" ht="30" customHeight="1" thickTop="1" thickBot="1" x14ac:dyDescent="0.3">
      <c r="C86" s="141" t="s">
        <v>203</v>
      </c>
      <c r="D86" s="142"/>
      <c r="E86" s="96"/>
      <c r="H86" s="43" t="s">
        <v>255</v>
      </c>
      <c r="I86" s="145"/>
      <c r="J86" s="145"/>
    </row>
    <row r="87" spans="2:12" ht="30" customHeight="1" thickTop="1" thickBot="1" x14ac:dyDescent="0.3">
      <c r="C87" s="136" t="s">
        <v>204</v>
      </c>
      <c r="D87" s="140"/>
      <c r="E87" s="128"/>
      <c r="H87" s="43" t="s">
        <v>257</v>
      </c>
      <c r="I87" s="143"/>
      <c r="J87" s="143"/>
    </row>
    <row r="88" spans="2:12" ht="30" customHeight="1" thickTop="1" thickBot="1" x14ac:dyDescent="0.3">
      <c r="C88" s="136" t="s">
        <v>205</v>
      </c>
      <c r="D88" s="140"/>
      <c r="E88" s="128"/>
      <c r="H88" s="43"/>
      <c r="I88" s="143"/>
      <c r="J88" s="143"/>
    </row>
    <row r="89" spans="2:12" ht="30" customHeight="1" thickTop="1" thickBot="1" x14ac:dyDescent="0.3">
      <c r="C89" s="136" t="s">
        <v>206</v>
      </c>
      <c r="D89" s="140"/>
      <c r="E89" s="128"/>
      <c r="H89" s="43" t="s">
        <v>207</v>
      </c>
      <c r="I89" s="143"/>
      <c r="J89" s="143"/>
    </row>
    <row r="90" spans="2:12" ht="30" customHeight="1" thickTop="1" thickBot="1" x14ac:dyDescent="0.3">
      <c r="C90" s="136" t="s">
        <v>208</v>
      </c>
      <c r="D90" s="140"/>
      <c r="E90" s="128"/>
      <c r="H90" s="43" t="s">
        <v>208</v>
      </c>
      <c r="I90" s="144"/>
      <c r="J90" s="144"/>
    </row>
    <row r="91" spans="2:12" ht="16.5" customHeight="1" x14ac:dyDescent="0.25"/>
    <row r="92" spans="2:12" ht="19.5" customHeight="1" x14ac:dyDescent="0.25">
      <c r="C92" s="136" t="s">
        <v>209</v>
      </c>
      <c r="D92" s="137"/>
      <c r="E92" s="135"/>
      <c r="F92" s="135"/>
      <c r="G92" s="135"/>
      <c r="H92" s="135"/>
      <c r="I92" s="135"/>
      <c r="J92" s="135"/>
    </row>
    <row r="93" spans="2:12" ht="24" customHeight="1" x14ac:dyDescent="0.25">
      <c r="E93" s="135"/>
      <c r="F93" s="135"/>
      <c r="G93" s="135"/>
      <c r="H93" s="135"/>
      <c r="I93" s="135"/>
      <c r="J93" s="135"/>
    </row>
    <row r="94" spans="2:12" ht="14.25" customHeight="1" x14ac:dyDescent="0.25">
      <c r="E94" s="135"/>
      <c r="F94" s="135"/>
      <c r="G94" s="135"/>
      <c r="H94" s="135"/>
      <c r="I94" s="135"/>
      <c r="J94" s="135"/>
    </row>
    <row r="95" spans="2:12" ht="30" customHeight="1" x14ac:dyDescent="0.25">
      <c r="E95" s="135"/>
      <c r="F95" s="135"/>
      <c r="G95" s="135"/>
      <c r="H95" s="135"/>
      <c r="I95" s="135"/>
      <c r="J95" s="135"/>
    </row>
    <row r="97" spans="3:10" ht="18.75" customHeight="1" x14ac:dyDescent="0.25">
      <c r="C97" s="136" t="s">
        <v>210</v>
      </c>
      <c r="D97" s="137"/>
      <c r="E97" s="139" t="s">
        <v>258</v>
      </c>
      <c r="F97" s="139"/>
      <c r="G97" s="139"/>
      <c r="H97" s="139"/>
      <c r="I97" s="139"/>
      <c r="J97" s="139"/>
    </row>
    <row r="98" spans="3:10" ht="30" customHeight="1" x14ac:dyDescent="0.25">
      <c r="E98" s="139"/>
      <c r="F98" s="139"/>
      <c r="G98" s="139"/>
      <c r="H98" s="139"/>
      <c r="I98" s="139"/>
      <c r="J98" s="139"/>
    </row>
    <row r="99" spans="3:10" ht="30" customHeight="1" x14ac:dyDescent="0.25">
      <c r="E99" s="139"/>
      <c r="F99" s="139"/>
      <c r="G99" s="139"/>
      <c r="H99" s="139"/>
      <c r="I99" s="139"/>
      <c r="J99" s="139"/>
    </row>
    <row r="100" spans="3:10" ht="25.5" customHeight="1" x14ac:dyDescent="0.25">
      <c r="E100" s="139"/>
      <c r="F100" s="139"/>
      <c r="G100" s="139"/>
      <c r="H100" s="139"/>
      <c r="I100" s="139"/>
      <c r="J100" s="139"/>
    </row>
    <row r="101" spans="3:10" ht="26.25" customHeight="1" x14ac:dyDescent="0.25">
      <c r="E101" s="139"/>
      <c r="F101" s="139"/>
      <c r="G101" s="139"/>
      <c r="H101" s="139"/>
      <c r="I101" s="139"/>
      <c r="J101" s="139"/>
    </row>
    <row r="102" spans="3:10" ht="24" customHeight="1" x14ac:dyDescent="0.25">
      <c r="E102" s="139"/>
      <c r="F102" s="139"/>
      <c r="G102" s="139"/>
      <c r="H102" s="139"/>
      <c r="I102" s="139"/>
      <c r="J102" s="139"/>
    </row>
    <row r="103" spans="3:10" ht="24" customHeight="1" x14ac:dyDescent="0.25">
      <c r="E103" s="139"/>
      <c r="F103" s="139"/>
      <c r="G103" s="139"/>
      <c r="H103" s="139"/>
      <c r="I103" s="139"/>
      <c r="J103" s="139"/>
    </row>
    <row r="104" spans="3:10" ht="30" customHeight="1" x14ac:dyDescent="0.25">
      <c r="E104" s="139"/>
      <c r="F104" s="139"/>
      <c r="G104" s="139"/>
      <c r="H104" s="139"/>
      <c r="I104" s="139"/>
      <c r="J104" s="139"/>
    </row>
    <row r="105" spans="3:10" ht="30" customHeight="1" x14ac:dyDescent="0.25">
      <c r="C105" s="133"/>
      <c r="D105" s="134"/>
    </row>
    <row r="106" spans="3:10" ht="19.5" customHeight="1" x14ac:dyDescent="0.25">
      <c r="C106" s="136" t="s">
        <v>211</v>
      </c>
      <c r="D106" s="137"/>
      <c r="E106" s="139" t="s">
        <v>212</v>
      </c>
      <c r="F106" s="139"/>
      <c r="G106" s="139"/>
      <c r="H106" s="139"/>
      <c r="I106" s="139"/>
      <c r="J106" s="139"/>
    </row>
    <row r="107" spans="3:10" ht="19.5" customHeight="1" x14ac:dyDescent="0.25">
      <c r="E107" s="139"/>
      <c r="F107" s="139"/>
      <c r="G107" s="139"/>
      <c r="H107" s="139"/>
      <c r="I107" s="139"/>
      <c r="J107" s="139"/>
    </row>
  </sheetData>
  <sheetProtection algorithmName="SHA-512" hashValue="t+IjwnAgdVi759bgc6gAVEI3jN40RbCOWFjkZgsTsQZgyzkdUuKB2n4yThZCzilMPm7x8j2aqBrCqCLk3msQ9Q==" saltValue="I9uqtkWeWEzLlfEI51k6Kg==" spinCount="100000" sheet="1" objects="1" scenarios="1"/>
  <dataConsolidate/>
  <mergeCells count="134">
    <mergeCell ref="C17:F17"/>
    <mergeCell ref="C36:D36"/>
    <mergeCell ref="E36:F36"/>
    <mergeCell ref="H40:I41"/>
    <mergeCell ref="E44:F45"/>
    <mergeCell ref="I65:K65"/>
    <mergeCell ref="I66:K66"/>
    <mergeCell ref="I67:K67"/>
    <mergeCell ref="I85:J85"/>
    <mergeCell ref="C82:D82"/>
    <mergeCell ref="E82:F82"/>
    <mergeCell ref="C85:D85"/>
    <mergeCell ref="C79:D79"/>
    <mergeCell ref="E79:F79"/>
    <mergeCell ref="C80:D80"/>
    <mergeCell ref="C81:D81"/>
    <mergeCell ref="E81:F81"/>
    <mergeCell ref="E80:F80"/>
    <mergeCell ref="J29:K29"/>
    <mergeCell ref="J30:K30"/>
    <mergeCell ref="G82:I82"/>
    <mergeCell ref="C75:D75"/>
    <mergeCell ref="E75:F75"/>
    <mergeCell ref="C76:D76"/>
    <mergeCell ref="C77:D77"/>
    <mergeCell ref="C78:D78"/>
    <mergeCell ref="E76:F76"/>
    <mergeCell ref="E78:F78"/>
    <mergeCell ref="E77:F77"/>
    <mergeCell ref="C72:D72"/>
    <mergeCell ref="E72:F72"/>
    <mergeCell ref="C73:D73"/>
    <mergeCell ref="E73:F73"/>
    <mergeCell ref="E74:F74"/>
    <mergeCell ref="C74:D74"/>
    <mergeCell ref="C71:D71"/>
    <mergeCell ref="E71:F71"/>
    <mergeCell ref="C44:D44"/>
    <mergeCell ref="E40:F40"/>
    <mergeCell ref="H42:I42"/>
    <mergeCell ref="J39:K39"/>
    <mergeCell ref="J40:K41"/>
    <mergeCell ref="J42:K42"/>
    <mergeCell ref="H32:I32"/>
    <mergeCell ref="C43:D43"/>
    <mergeCell ref="E43:F43"/>
    <mergeCell ref="B47:L47"/>
    <mergeCell ref="B69:L69"/>
    <mergeCell ref="H43:I43"/>
    <mergeCell ref="J43:K43"/>
    <mergeCell ref="H29:I29"/>
    <mergeCell ref="H30:I30"/>
    <mergeCell ref="H33:I33"/>
    <mergeCell ref="H34:I34"/>
    <mergeCell ref="H39:I39"/>
    <mergeCell ref="C41:D41"/>
    <mergeCell ref="E41:F41"/>
    <mergeCell ref="C42:D42"/>
    <mergeCell ref="E42:F42"/>
    <mergeCell ref="E38:F38"/>
    <mergeCell ref="C38:D38"/>
    <mergeCell ref="C39:D39"/>
    <mergeCell ref="E39:F39"/>
    <mergeCell ref="C40:D40"/>
    <mergeCell ref="C35:D35"/>
    <mergeCell ref="E35:F35"/>
    <mergeCell ref="E34:F34"/>
    <mergeCell ref="E37:F37"/>
    <mergeCell ref="C37:D37"/>
    <mergeCell ref="C32:D32"/>
    <mergeCell ref="E32:F32"/>
    <mergeCell ref="C33:D33"/>
    <mergeCell ref="E33:F33"/>
    <mergeCell ref="C34:D34"/>
    <mergeCell ref="B28:L28"/>
    <mergeCell ref="B10:L10"/>
    <mergeCell ref="C18:D18"/>
    <mergeCell ref="E19:F19"/>
    <mergeCell ref="E20:F20"/>
    <mergeCell ref="E21:F21"/>
    <mergeCell ref="C24:H24"/>
    <mergeCell ref="I11:K11"/>
    <mergeCell ref="I12:K12"/>
    <mergeCell ref="I13:K13"/>
    <mergeCell ref="I14:K14"/>
    <mergeCell ref="I15:K15"/>
    <mergeCell ref="I16:K16"/>
    <mergeCell ref="E11:F11"/>
    <mergeCell ref="E12:F12"/>
    <mergeCell ref="E16:F16"/>
    <mergeCell ref="C16:D16"/>
    <mergeCell ref="C15:D15"/>
    <mergeCell ref="C14:D14"/>
    <mergeCell ref="C13:D13"/>
    <mergeCell ref="E22:F22"/>
    <mergeCell ref="E13:F13"/>
    <mergeCell ref="E14:F14"/>
    <mergeCell ref="E15:F15"/>
    <mergeCell ref="I3:K3"/>
    <mergeCell ref="I4:K4"/>
    <mergeCell ref="C12:D12"/>
    <mergeCell ref="C11:D11"/>
    <mergeCell ref="B1:I1"/>
    <mergeCell ref="I5:K5"/>
    <mergeCell ref="B5:B6"/>
    <mergeCell ref="B7:B8"/>
    <mergeCell ref="C7:C8"/>
    <mergeCell ref="C3:C4"/>
    <mergeCell ref="C5:C6"/>
    <mergeCell ref="B3:B4"/>
    <mergeCell ref="D5:F5"/>
    <mergeCell ref="I6:K6"/>
    <mergeCell ref="D3:F4"/>
    <mergeCell ref="D7:F7"/>
    <mergeCell ref="B2:L2"/>
    <mergeCell ref="I7:K7"/>
    <mergeCell ref="I8:K8"/>
    <mergeCell ref="E92:J95"/>
    <mergeCell ref="C97:D97"/>
    <mergeCell ref="C92:D92"/>
    <mergeCell ref="C106:D106"/>
    <mergeCell ref="B84:L84"/>
    <mergeCell ref="E97:J104"/>
    <mergeCell ref="E106:J107"/>
    <mergeCell ref="C89:D89"/>
    <mergeCell ref="C90:D90"/>
    <mergeCell ref="C86:D86"/>
    <mergeCell ref="C87:D87"/>
    <mergeCell ref="C88:D88"/>
    <mergeCell ref="I87:J87"/>
    <mergeCell ref="I88:J88"/>
    <mergeCell ref="I89:J89"/>
    <mergeCell ref="I90:J90"/>
    <mergeCell ref="I86:J86"/>
  </mergeCells>
  <dataValidations xWindow="174" yWindow="430" count="25">
    <dataValidation allowBlank="1" showErrorMessage="1" sqref="B84" xr:uid="{BB136831-440D-48A4-B4DE-3B54C528F04D}"/>
    <dataValidation type="list" allowBlank="1" showInputMessage="1" showErrorMessage="1" sqref="J40 E32:F33 J33:K36 E38:F38 J42:K42 E79 E35:F36 E42:F43" xr:uid="{00000000-0002-0000-0000-000001000000}">
      <formula1>"Yes, No"</formula1>
    </dataValidation>
    <dataValidation type="list" allowBlank="1" showInputMessage="1" showErrorMessage="1" promptTitle="Choose an item" sqref="I15:K15" xr:uid="{00000000-0002-0000-0000-000002000000}">
      <formula1>"Yes - 1 NSF Cancelation, Yes - 2 or more NSF Cancelations, No"</formula1>
    </dataValidation>
    <dataValidation type="list" allowBlank="1" showInputMessage="1" showErrorMessage="1" sqref="I14:K14" xr:uid="{00000000-0002-0000-0000-000003000000}">
      <formula1>"Common Carrier, Contract Carrier, Private Carrier"</formula1>
    </dataValidation>
    <dataValidation type="list" allowBlank="1" showInputMessage="1" showErrorMessage="1" sqref="I13:K13" xr:uid="{00000000-0002-0000-0000-000004000000}">
      <formula1>"APD &amp; MTC &amp; CGL, APD &amp; MTC, MTC &amp; CGL, APD, MTC"</formula1>
    </dataValidation>
    <dataValidation type="list" showErrorMessage="1" sqref="E6 E8" xr:uid="{00000000-0002-0000-0000-000005000000}">
      <formula1>"Province, AB, BC, MB, NB, NL, NS, NT, NU, ON, PE, QC, SK, YT"</formula1>
    </dataValidation>
    <dataValidation type="list" allowBlank="1" showInputMessage="1" showErrorMessage="1" sqref="E72:F72" xr:uid="{00000000-0002-0000-0000-000006000000}">
      <formula1>"$50000, $75000, $100000, $125000, $150000"</formula1>
    </dataValidation>
    <dataValidation type="list" allowBlank="1" showInputMessage="1" showErrorMessage="1" sqref="E73:F74 E78:F78 E81:F81" xr:uid="{00000000-0002-0000-0000-000007000000}">
      <formula1>"$10000, $15000, $20000"</formula1>
    </dataValidation>
    <dataValidation type="list" allowBlank="1" showInputMessage="1" showErrorMessage="1" sqref="E75:F75" xr:uid="{00000000-0002-0000-0000-000008000000}">
      <formula1>"$250000, $350000, $500000"</formula1>
    </dataValidation>
    <dataValidation type="list" allowBlank="1" showInputMessage="1" showErrorMessage="1" sqref="E76:F76" xr:uid="{00000000-0002-0000-0000-000009000000}">
      <formula1>"$25000, $50000, $100000"</formula1>
    </dataValidation>
    <dataValidation type="list" allowBlank="1" showInputMessage="1" showErrorMessage="1" sqref="E77:F77" xr:uid="{00000000-0002-0000-0000-00000A000000}">
      <formula1>"$10000, $50000"</formula1>
    </dataValidation>
    <dataValidation type="list" allowBlank="1" showInputMessage="1" showErrorMessage="1" sqref="E80:F80" xr:uid="{00000000-0002-0000-0000-00000B000000}">
      <formula1>"$1000000, $2000000, $5000000"</formula1>
    </dataValidation>
    <dataValidation type="list" allowBlank="1" showInputMessage="1" showErrorMessage="1" sqref="E82:F82" xr:uid="{00000000-0002-0000-0000-00000C000000}">
      <formula1>"$10000, $15000, $20000, $30000"</formula1>
    </dataValidation>
    <dataValidation type="list" allowBlank="1" showInputMessage="1" showErrorMessage="1" sqref="J39" xr:uid="{00000000-0002-0000-0000-00000D000000}">
      <formula1>"Certified Mechanic, Non-Certified Mechanic"</formula1>
    </dataValidation>
    <dataValidation type="decimal" allowBlank="1" showInputMessage="1" showErrorMessage="1" sqref="E19:F22 D30 F30" xr:uid="{00000000-0002-0000-0000-00000E000000}">
      <formula1>0</formula1>
      <formula2>100</formula2>
    </dataValidation>
    <dataValidation allowBlank="1" showInputMessage="1" showErrorMessage="1" prompt="When did the company first start operating" sqref="I11:K11" xr:uid="{00000000-0002-0000-0000-00000F000000}"/>
    <dataValidation allowBlank="1" showInputMessage="1" showErrorMessage="1" prompt="These cells will automatically populate once the IFTA Summary tab is completed" sqref="C26:E26" xr:uid="{00000000-0002-0000-0000-000010000000}"/>
    <dataValidation allowBlank="1" showInputMessage="1" showErrorMessage="1" prompt="These will auto-populate once you fill in the vehicle and trailer schedules" sqref="E11:F16" xr:uid="{00000000-0002-0000-0000-000011000000}"/>
    <dataValidation type="list" allowBlank="1" showInputMessage="1" showErrorMessage="1" prompt="Also select yes if the client had insurance under a different company name and provide details in remarks section" sqref="I16:K16" xr:uid="{00000000-0002-0000-0000-000012000000}">
      <formula1>"Yes, No"</formula1>
    </dataValidation>
    <dataValidation type="list" allowBlank="1" showInputMessage="1" showErrorMessage="1" sqref="D29" xr:uid="{00000000-0002-0000-0000-000013000000}">
      <formula1>"Satisfactory, Conditional"</formula1>
    </dataValidation>
    <dataValidation type="decimal" allowBlank="1" showInputMessage="1" showErrorMessage="1" sqref="E37:F37" xr:uid="{00000000-0002-0000-0000-000014000000}">
      <formula1>0</formula1>
      <formula2>1000000</formula2>
    </dataValidation>
    <dataValidation type="list" allowBlank="1" showInputMessage="1" showErrorMessage="1" sqref="J43:K43" xr:uid="{00000000-0002-0000-0000-000015000000}">
      <formula1>"Annually, Semi-Annually, Quarterly, Monthly"</formula1>
    </dataValidation>
    <dataValidation type="list" allowBlank="1" showInputMessage="1" showErrorMessage="1" sqref="E41:F41" xr:uid="{3C20BCA1-5C00-49F3-9676-C637F133C761}">
      <formula1>"Yes, No, N/A"</formula1>
    </dataValidation>
    <dataValidation allowBlank="1" showInputMessage="1" showErrorMessage="1" prompt="Email Address" sqref="I87:J87" xr:uid="{7BA063FD-CB7C-4044-9753-84B6AF244B9C}"/>
    <dataValidation allowBlank="1" showInputMessage="1" showErrorMessage="1" prompt="Contact Number for Broker" sqref="I88:J88" xr:uid="{525E3BF6-E501-437E-A9BF-7C0C464CCE14}"/>
  </dataValidations>
  <printOptions horizontalCentered="1"/>
  <pageMargins left="0.25" right="0.25" top="0.75" bottom="0.75" header="0.3" footer="0.3"/>
  <pageSetup scale="56"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0"/>
  <sheetViews>
    <sheetView workbookViewId="0">
      <pane ySplit="1" topLeftCell="A2" activePane="bottomLeft" state="frozen"/>
      <selection pane="bottomLeft" activeCell="K1" sqref="K1"/>
    </sheetView>
  </sheetViews>
  <sheetFormatPr defaultColWidth="9.140625" defaultRowHeight="15" x14ac:dyDescent="0.25"/>
  <cols>
    <col min="1" max="1" width="8.28515625" style="2" bestFit="1" customWidth="1"/>
    <col min="2" max="2" width="11" style="2" customWidth="1"/>
    <col min="3" max="3" width="15.5703125" style="2" customWidth="1"/>
    <col min="4" max="4" width="12.7109375" style="2" customWidth="1"/>
    <col min="5" max="5" width="18" style="2" customWidth="1"/>
    <col min="6" max="6" width="24.7109375" style="2" customWidth="1"/>
    <col min="7" max="7" width="11.7109375" style="101" customWidth="1"/>
    <col min="8" max="8" width="20.7109375" style="2" customWidth="1"/>
    <col min="9" max="9" width="12.42578125" style="2" customWidth="1"/>
    <col min="10" max="10" width="27" style="2" customWidth="1"/>
    <col min="11" max="16384" width="9.140625" style="2"/>
  </cols>
  <sheetData>
    <row r="1" spans="1:10" x14ac:dyDescent="0.25">
      <c r="A1" s="114" t="s">
        <v>0</v>
      </c>
      <c r="B1" s="114" t="s">
        <v>20</v>
      </c>
      <c r="C1" s="114" t="s">
        <v>224</v>
      </c>
      <c r="D1" s="114" t="s">
        <v>1</v>
      </c>
      <c r="E1" s="114" t="s">
        <v>21</v>
      </c>
      <c r="F1" s="114" t="s">
        <v>22</v>
      </c>
      <c r="G1" s="115" t="s">
        <v>2</v>
      </c>
      <c r="H1" s="114" t="s">
        <v>23</v>
      </c>
      <c r="I1" s="114" t="s">
        <v>26</v>
      </c>
      <c r="J1" s="114" t="s">
        <v>28</v>
      </c>
    </row>
    <row r="2" spans="1:10" x14ac:dyDescent="0.25">
      <c r="A2" s="32"/>
      <c r="B2" s="32"/>
      <c r="C2" s="32"/>
      <c r="D2" s="32"/>
      <c r="E2" s="32"/>
      <c r="F2" s="32"/>
      <c r="G2" s="100"/>
      <c r="H2" s="32"/>
      <c r="I2" s="32"/>
      <c r="J2" s="32"/>
    </row>
    <row r="3" spans="1:10" x14ac:dyDescent="0.25">
      <c r="A3" s="32"/>
      <c r="B3" s="32"/>
      <c r="C3" s="32"/>
      <c r="D3" s="32"/>
      <c r="E3" s="32"/>
      <c r="F3" s="32"/>
      <c r="G3" s="100"/>
      <c r="H3" s="32"/>
      <c r="I3" s="32"/>
      <c r="J3" s="32"/>
    </row>
    <row r="4" spans="1:10" x14ac:dyDescent="0.25">
      <c r="A4" s="32"/>
      <c r="B4" s="32"/>
      <c r="C4" s="32"/>
      <c r="D4" s="32"/>
      <c r="E4" s="32"/>
      <c r="F4" s="32"/>
      <c r="G4" s="100"/>
      <c r="H4" s="32"/>
      <c r="I4" s="32"/>
      <c r="J4" s="32"/>
    </row>
    <row r="5" spans="1:10" x14ac:dyDescent="0.25">
      <c r="A5" s="32"/>
      <c r="B5" s="32"/>
      <c r="C5" s="32"/>
      <c r="D5" s="32"/>
      <c r="E5" s="32"/>
      <c r="F5" s="32"/>
      <c r="G5" s="100"/>
      <c r="H5" s="32"/>
      <c r="I5" s="32"/>
      <c r="J5" s="32"/>
    </row>
    <row r="6" spans="1:10" x14ac:dyDescent="0.25">
      <c r="A6" s="32"/>
      <c r="B6" s="32"/>
      <c r="C6" s="32"/>
      <c r="D6" s="32"/>
      <c r="E6" s="32"/>
      <c r="F6" s="32"/>
      <c r="G6" s="100"/>
      <c r="H6" s="32"/>
      <c r="I6" s="32"/>
      <c r="J6" s="32"/>
    </row>
    <row r="7" spans="1:10" x14ac:dyDescent="0.25">
      <c r="A7" s="32"/>
      <c r="B7" s="32"/>
      <c r="C7" s="32"/>
      <c r="D7" s="32"/>
      <c r="E7" s="32"/>
      <c r="F7" s="32"/>
      <c r="G7" s="100"/>
      <c r="H7" s="32"/>
      <c r="I7" s="32"/>
      <c r="J7" s="32"/>
    </row>
    <row r="8" spans="1:10" x14ac:dyDescent="0.25">
      <c r="A8" s="32"/>
      <c r="B8" s="32"/>
      <c r="C8" s="32"/>
      <c r="D8" s="32"/>
      <c r="E8" s="32"/>
      <c r="F8" s="32"/>
      <c r="G8" s="100"/>
      <c r="H8" s="32"/>
      <c r="I8" s="32"/>
      <c r="J8" s="32"/>
    </row>
    <row r="9" spans="1:10" x14ac:dyDescent="0.25">
      <c r="A9" s="32"/>
      <c r="B9" s="32"/>
      <c r="C9" s="32"/>
      <c r="D9" s="32"/>
      <c r="E9" s="32"/>
      <c r="F9" s="32"/>
      <c r="G9" s="100"/>
      <c r="H9" s="32"/>
      <c r="I9" s="32"/>
      <c r="J9" s="32"/>
    </row>
    <row r="10" spans="1:10" x14ac:dyDescent="0.25">
      <c r="A10" s="32"/>
      <c r="B10" s="32"/>
      <c r="C10" s="32"/>
      <c r="D10" s="32"/>
      <c r="E10" s="32"/>
      <c r="F10" s="32"/>
      <c r="G10" s="100"/>
      <c r="H10" s="32"/>
      <c r="I10" s="32"/>
      <c r="J10" s="32"/>
    </row>
    <row r="11" spans="1:10" x14ac:dyDescent="0.25">
      <c r="A11" s="32"/>
      <c r="B11" s="32"/>
      <c r="C11" s="32"/>
      <c r="D11" s="32"/>
      <c r="E11" s="32"/>
      <c r="F11" s="32"/>
      <c r="G11" s="100"/>
      <c r="H11" s="32"/>
      <c r="I11" s="32"/>
      <c r="J11" s="32"/>
    </row>
    <row r="12" spans="1:10" x14ac:dyDescent="0.25">
      <c r="A12" s="32"/>
      <c r="B12" s="32"/>
      <c r="C12" s="32"/>
      <c r="D12" s="32"/>
      <c r="E12" s="32"/>
      <c r="F12" s="32"/>
      <c r="G12" s="100"/>
      <c r="H12" s="32"/>
      <c r="I12" s="32"/>
      <c r="J12" s="32"/>
    </row>
    <row r="13" spans="1:10" x14ac:dyDescent="0.25">
      <c r="A13" s="32"/>
      <c r="B13" s="32"/>
      <c r="C13" s="32"/>
      <c r="D13" s="32"/>
      <c r="E13" s="32"/>
      <c r="F13" s="32"/>
      <c r="G13" s="100"/>
      <c r="H13" s="32"/>
      <c r="I13" s="32"/>
      <c r="J13" s="32"/>
    </row>
    <row r="14" spans="1:10" x14ac:dyDescent="0.25">
      <c r="A14" s="32"/>
      <c r="B14" s="32"/>
      <c r="C14" s="32"/>
      <c r="D14" s="32"/>
      <c r="E14" s="32"/>
      <c r="F14" s="32"/>
      <c r="G14" s="100"/>
      <c r="H14" s="32"/>
      <c r="I14" s="32"/>
      <c r="J14" s="32"/>
    </row>
    <row r="15" spans="1:10" x14ac:dyDescent="0.25">
      <c r="A15" s="32"/>
      <c r="B15" s="32"/>
      <c r="C15" s="32"/>
      <c r="D15" s="32"/>
      <c r="E15" s="32"/>
      <c r="F15" s="32"/>
      <c r="G15" s="100"/>
      <c r="H15" s="32"/>
      <c r="I15" s="32"/>
      <c r="J15" s="32"/>
    </row>
    <row r="16" spans="1:10" x14ac:dyDescent="0.25">
      <c r="A16" s="32"/>
      <c r="B16" s="32"/>
      <c r="C16" s="32"/>
      <c r="D16" s="32"/>
      <c r="E16" s="32"/>
      <c r="F16" s="32"/>
      <c r="G16" s="100"/>
      <c r="H16" s="32"/>
      <c r="I16" s="32"/>
      <c r="J16" s="32"/>
    </row>
    <row r="17" spans="1:10" x14ac:dyDescent="0.25">
      <c r="A17" s="32"/>
      <c r="B17" s="32"/>
      <c r="C17" s="32"/>
      <c r="D17" s="32"/>
      <c r="E17" s="32"/>
      <c r="F17" s="32"/>
      <c r="G17" s="100"/>
      <c r="H17" s="32"/>
      <c r="I17" s="32"/>
      <c r="J17" s="32"/>
    </row>
    <row r="18" spans="1:10" x14ac:dyDescent="0.25">
      <c r="A18" s="32"/>
      <c r="B18" s="32"/>
      <c r="C18" s="32"/>
      <c r="D18" s="32"/>
      <c r="E18" s="32"/>
      <c r="F18" s="32"/>
      <c r="G18" s="100"/>
      <c r="H18" s="32"/>
      <c r="I18" s="32"/>
      <c r="J18" s="32"/>
    </row>
    <row r="19" spans="1:10" x14ac:dyDescent="0.25">
      <c r="A19" s="32"/>
      <c r="B19" s="32"/>
      <c r="C19" s="32"/>
      <c r="D19" s="32"/>
      <c r="E19" s="32"/>
      <c r="F19" s="32"/>
      <c r="G19" s="100"/>
      <c r="H19" s="32"/>
      <c r="I19" s="32"/>
      <c r="J19" s="32"/>
    </row>
    <row r="20" spans="1:10" x14ac:dyDescent="0.25">
      <c r="A20" s="32"/>
      <c r="B20" s="32"/>
      <c r="C20" s="32"/>
      <c r="D20" s="32"/>
      <c r="E20" s="32"/>
      <c r="F20" s="32"/>
      <c r="G20" s="100"/>
      <c r="H20" s="32"/>
      <c r="I20" s="32"/>
      <c r="J20" s="32"/>
    </row>
    <row r="21" spans="1:10" x14ac:dyDescent="0.25">
      <c r="A21" s="32"/>
      <c r="B21" s="32"/>
      <c r="C21" s="32"/>
      <c r="D21" s="32"/>
      <c r="E21" s="32"/>
      <c r="F21" s="32"/>
      <c r="G21" s="100"/>
      <c r="H21" s="32"/>
      <c r="I21" s="32"/>
      <c r="J21" s="32"/>
    </row>
    <row r="22" spans="1:10" x14ac:dyDescent="0.25">
      <c r="A22" s="32"/>
      <c r="B22" s="32"/>
      <c r="C22" s="32"/>
      <c r="D22" s="32"/>
      <c r="E22" s="32"/>
      <c r="F22" s="32"/>
      <c r="G22" s="100"/>
      <c r="H22" s="32"/>
      <c r="I22" s="32"/>
      <c r="J22" s="32"/>
    </row>
    <row r="23" spans="1:10" x14ac:dyDescent="0.25">
      <c r="A23" s="32"/>
      <c r="B23" s="32"/>
      <c r="C23" s="32"/>
      <c r="D23" s="32"/>
      <c r="E23" s="32"/>
      <c r="F23" s="32"/>
      <c r="G23" s="100"/>
      <c r="H23" s="32"/>
      <c r="I23" s="32"/>
      <c r="J23" s="32"/>
    </row>
    <row r="24" spans="1:10" x14ac:dyDescent="0.25">
      <c r="A24" s="32"/>
      <c r="B24" s="32"/>
      <c r="C24" s="32"/>
      <c r="D24" s="32"/>
      <c r="E24" s="32"/>
      <c r="F24" s="32"/>
      <c r="G24" s="100"/>
      <c r="H24" s="32"/>
      <c r="I24" s="32"/>
      <c r="J24" s="32"/>
    </row>
    <row r="25" spans="1:10" x14ac:dyDescent="0.25">
      <c r="A25" s="32"/>
      <c r="B25" s="32"/>
      <c r="C25" s="32"/>
      <c r="D25" s="32"/>
      <c r="E25" s="32"/>
      <c r="F25" s="32"/>
      <c r="G25" s="100"/>
      <c r="H25" s="32"/>
      <c r="I25" s="32"/>
      <c r="J25" s="32"/>
    </row>
    <row r="26" spans="1:10" x14ac:dyDescent="0.25">
      <c r="A26" s="32"/>
      <c r="B26" s="32"/>
      <c r="C26" s="32"/>
      <c r="D26" s="32"/>
      <c r="E26" s="32"/>
      <c r="F26" s="32"/>
      <c r="G26" s="100"/>
      <c r="H26" s="32"/>
      <c r="I26" s="32"/>
      <c r="J26" s="32"/>
    </row>
    <row r="27" spans="1:10" x14ac:dyDescent="0.25">
      <c r="A27" s="32"/>
      <c r="B27" s="32"/>
      <c r="C27" s="32"/>
      <c r="D27" s="32"/>
      <c r="E27" s="32"/>
      <c r="F27" s="32"/>
      <c r="G27" s="100"/>
      <c r="H27" s="32"/>
      <c r="I27" s="32"/>
      <c r="J27" s="32"/>
    </row>
    <row r="28" spans="1:10" x14ac:dyDescent="0.25">
      <c r="A28" s="32"/>
      <c r="B28" s="32"/>
      <c r="C28" s="32"/>
      <c r="D28" s="32"/>
      <c r="E28" s="32"/>
      <c r="F28" s="32"/>
      <c r="G28" s="100"/>
      <c r="H28" s="32"/>
      <c r="I28" s="32"/>
      <c r="J28" s="32"/>
    </row>
    <row r="29" spans="1:10" x14ac:dyDescent="0.25">
      <c r="A29" s="32"/>
      <c r="B29" s="32"/>
      <c r="C29" s="32"/>
      <c r="D29" s="32"/>
      <c r="E29" s="32"/>
      <c r="F29" s="32"/>
      <c r="G29" s="100"/>
      <c r="H29" s="32"/>
      <c r="I29" s="32"/>
      <c r="J29" s="32"/>
    </row>
    <row r="30" spans="1:10" x14ac:dyDescent="0.25">
      <c r="A30" s="32"/>
      <c r="B30" s="32"/>
      <c r="C30" s="32"/>
      <c r="D30" s="32"/>
      <c r="E30" s="32"/>
      <c r="F30" s="32"/>
      <c r="G30" s="100"/>
      <c r="H30" s="32"/>
      <c r="I30" s="32"/>
      <c r="J30" s="32"/>
    </row>
    <row r="31" spans="1:10" x14ac:dyDescent="0.25">
      <c r="A31" s="32"/>
      <c r="B31" s="32"/>
      <c r="C31" s="32"/>
      <c r="D31" s="32"/>
      <c r="E31" s="32"/>
      <c r="F31" s="32"/>
      <c r="G31" s="100"/>
      <c r="H31" s="32"/>
      <c r="I31" s="32"/>
      <c r="J31" s="32"/>
    </row>
    <row r="32" spans="1:10" x14ac:dyDescent="0.25">
      <c r="A32" s="32"/>
      <c r="B32" s="32"/>
      <c r="C32" s="32"/>
      <c r="D32" s="32"/>
      <c r="E32" s="32"/>
      <c r="F32" s="32"/>
      <c r="G32" s="100"/>
      <c r="H32" s="32"/>
      <c r="I32" s="32"/>
      <c r="J32" s="32"/>
    </row>
    <row r="33" spans="1:10" x14ac:dyDescent="0.25">
      <c r="A33" s="32"/>
      <c r="B33" s="32"/>
      <c r="C33" s="32"/>
      <c r="D33" s="32"/>
      <c r="E33" s="32"/>
      <c r="F33" s="32"/>
      <c r="G33" s="100"/>
      <c r="H33" s="32"/>
      <c r="I33" s="32"/>
      <c r="J33" s="32"/>
    </row>
    <row r="34" spans="1:10" x14ac:dyDescent="0.25">
      <c r="A34" s="32"/>
      <c r="B34" s="32"/>
      <c r="C34" s="32"/>
      <c r="D34" s="32"/>
      <c r="E34" s="32"/>
      <c r="F34" s="32"/>
      <c r="G34" s="100"/>
      <c r="H34" s="32"/>
      <c r="I34" s="32"/>
      <c r="J34" s="32"/>
    </row>
    <row r="35" spans="1:10" x14ac:dyDescent="0.25">
      <c r="A35" s="32"/>
      <c r="B35" s="32"/>
      <c r="C35" s="32"/>
      <c r="D35" s="32"/>
      <c r="E35" s="32"/>
      <c r="F35" s="32"/>
      <c r="G35" s="100"/>
      <c r="H35" s="32"/>
      <c r="I35" s="32"/>
      <c r="J35" s="32"/>
    </row>
    <row r="36" spans="1:10" x14ac:dyDescent="0.25">
      <c r="A36" s="32"/>
      <c r="B36" s="32"/>
      <c r="C36" s="32"/>
      <c r="D36" s="32"/>
      <c r="E36" s="32"/>
      <c r="F36" s="32"/>
      <c r="G36" s="100"/>
      <c r="H36" s="32"/>
      <c r="I36" s="32"/>
      <c r="J36" s="32"/>
    </row>
    <row r="37" spans="1:10" x14ac:dyDescent="0.25">
      <c r="A37" s="32"/>
      <c r="B37" s="32"/>
      <c r="C37" s="32"/>
      <c r="D37" s="32"/>
      <c r="E37" s="32"/>
      <c r="F37" s="32"/>
      <c r="G37" s="100"/>
      <c r="H37" s="32"/>
      <c r="I37" s="32"/>
      <c r="J37" s="32"/>
    </row>
    <row r="38" spans="1:10" x14ac:dyDescent="0.25">
      <c r="A38" s="32"/>
      <c r="B38" s="32"/>
      <c r="C38" s="32"/>
      <c r="D38" s="32"/>
      <c r="E38" s="32"/>
      <c r="F38" s="32"/>
      <c r="G38" s="100"/>
      <c r="H38" s="32"/>
      <c r="I38" s="32"/>
      <c r="J38" s="32"/>
    </row>
    <row r="39" spans="1:10" x14ac:dyDescent="0.25">
      <c r="A39" s="32"/>
      <c r="B39" s="32"/>
      <c r="C39" s="32"/>
      <c r="D39" s="32"/>
      <c r="E39" s="32"/>
      <c r="F39" s="32"/>
      <c r="G39" s="100"/>
      <c r="H39" s="32"/>
      <c r="I39" s="32"/>
      <c r="J39" s="32"/>
    </row>
    <row r="40" spans="1:10" x14ac:dyDescent="0.25">
      <c r="A40" s="32"/>
      <c r="B40" s="32"/>
      <c r="C40" s="32"/>
      <c r="D40" s="32"/>
      <c r="E40" s="32"/>
      <c r="F40" s="32"/>
      <c r="G40" s="100"/>
      <c r="H40" s="32"/>
      <c r="I40" s="32"/>
      <c r="J40" s="32"/>
    </row>
  </sheetData>
  <dataValidations count="2">
    <dataValidation type="list" allowBlank="1" showInputMessage="1" showErrorMessage="1" sqref="H2:H40" xr:uid="{00000000-0002-0000-0200-000000000000}">
      <formula1>"Owned, Leased"</formula1>
    </dataValidation>
    <dataValidation type="list" allowBlank="1" showInputMessage="1" showErrorMessage="1" sqref="E2:E40" xr:uid="{00000000-0002-0000-0200-000001000000}">
      <formula1>"Tractor, Straight Truck, Light Commercial"</formula1>
    </dataValidation>
  </dataValidations>
  <pageMargins left="0.25" right="0.25" top="0.75" bottom="0.75" header="0.3" footer="0.3"/>
  <pageSetup scale="82" fitToHeight="0" orientation="landscape" r:id="rId1"/>
  <headerFooter>
    <oddHeader>&amp;C&amp;20&amp;EVehicle Schedule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0"/>
  <sheetViews>
    <sheetView workbookViewId="0">
      <pane ySplit="1" topLeftCell="A2" activePane="bottomLeft" state="frozen"/>
      <selection pane="bottomLeft" activeCell="E2" sqref="E2"/>
    </sheetView>
  </sheetViews>
  <sheetFormatPr defaultColWidth="9.140625" defaultRowHeight="15" x14ac:dyDescent="0.25"/>
  <cols>
    <col min="1" max="1" width="9.140625" style="2"/>
    <col min="2" max="2" width="12.5703125" style="2" customWidth="1"/>
    <col min="3" max="3" width="16.28515625" style="2" customWidth="1"/>
    <col min="4" max="4" width="12.5703125" style="2" customWidth="1"/>
    <col min="5" max="5" width="13.5703125" style="2" customWidth="1"/>
    <col min="6" max="6" width="19.7109375" style="2" customWidth="1"/>
    <col min="7" max="7" width="11.85546875" style="101" customWidth="1"/>
    <col min="8" max="8" width="20.42578125" style="2" customWidth="1"/>
    <col min="9" max="9" width="12.42578125" style="2" customWidth="1"/>
    <col min="10" max="10" width="27.42578125" style="2" bestFit="1" customWidth="1"/>
    <col min="11" max="16384" width="9.140625" style="2"/>
  </cols>
  <sheetData>
    <row r="1" spans="1:10" x14ac:dyDescent="0.25">
      <c r="A1" s="114" t="s">
        <v>0</v>
      </c>
      <c r="B1" s="114" t="s">
        <v>20</v>
      </c>
      <c r="C1" s="114" t="s">
        <v>224</v>
      </c>
      <c r="D1" s="114" t="s">
        <v>1</v>
      </c>
      <c r="E1" s="114" t="s">
        <v>21</v>
      </c>
      <c r="F1" s="114" t="s">
        <v>22</v>
      </c>
      <c r="G1" s="115" t="s">
        <v>2</v>
      </c>
      <c r="H1" s="114" t="s">
        <v>24</v>
      </c>
      <c r="I1" s="114" t="s">
        <v>26</v>
      </c>
      <c r="J1" s="114" t="s">
        <v>28</v>
      </c>
    </row>
    <row r="2" spans="1:10" x14ac:dyDescent="0.25">
      <c r="A2" s="32"/>
      <c r="B2" s="32"/>
      <c r="C2" s="32"/>
      <c r="D2" s="32"/>
      <c r="E2" s="32"/>
      <c r="F2" s="32"/>
      <c r="G2" s="100"/>
      <c r="H2" s="32"/>
      <c r="I2" s="32"/>
      <c r="J2" s="32"/>
    </row>
    <row r="3" spans="1:10" x14ac:dyDescent="0.25">
      <c r="A3" s="32"/>
      <c r="B3" s="32"/>
      <c r="C3" s="32"/>
      <c r="D3" s="32"/>
      <c r="E3" s="32"/>
      <c r="F3" s="32"/>
      <c r="G3" s="100"/>
      <c r="H3" s="32"/>
      <c r="I3" s="32"/>
      <c r="J3" s="32"/>
    </row>
    <row r="4" spans="1:10" x14ac:dyDescent="0.25">
      <c r="A4" s="32"/>
      <c r="B4" s="32"/>
      <c r="C4" s="32"/>
      <c r="D4" s="32"/>
      <c r="E4" s="32"/>
      <c r="F4" s="32"/>
      <c r="G4" s="100"/>
      <c r="H4" s="32"/>
      <c r="I4" s="32"/>
      <c r="J4" s="32"/>
    </row>
    <row r="5" spans="1:10" x14ac:dyDescent="0.25">
      <c r="A5" s="32"/>
      <c r="B5" s="32"/>
      <c r="C5" s="32"/>
      <c r="D5" s="32"/>
      <c r="E5" s="32"/>
      <c r="F5" s="32"/>
      <c r="G5" s="100"/>
      <c r="H5" s="32"/>
      <c r="I5" s="32"/>
      <c r="J5" s="32"/>
    </row>
    <row r="6" spans="1:10" x14ac:dyDescent="0.25">
      <c r="A6" s="32"/>
      <c r="B6" s="32"/>
      <c r="C6" s="32"/>
      <c r="D6" s="32"/>
      <c r="E6" s="32"/>
      <c r="F6" s="32"/>
      <c r="G6" s="100"/>
      <c r="H6" s="32"/>
      <c r="I6" s="32"/>
      <c r="J6" s="32"/>
    </row>
    <row r="7" spans="1:10" x14ac:dyDescent="0.25">
      <c r="A7" s="32"/>
      <c r="B7" s="32"/>
      <c r="C7" s="32"/>
      <c r="D7" s="32"/>
      <c r="E7" s="32"/>
      <c r="F7" s="32"/>
      <c r="G7" s="100"/>
      <c r="H7" s="32"/>
      <c r="I7" s="32"/>
      <c r="J7" s="32"/>
    </row>
    <row r="8" spans="1:10" x14ac:dyDescent="0.25">
      <c r="A8" s="32"/>
      <c r="B8" s="32"/>
      <c r="C8" s="32"/>
      <c r="D8" s="32"/>
      <c r="E8" s="32"/>
      <c r="F8" s="32"/>
      <c r="G8" s="100"/>
      <c r="H8" s="32"/>
      <c r="I8" s="32"/>
      <c r="J8" s="32"/>
    </row>
    <row r="9" spans="1:10" x14ac:dyDescent="0.25">
      <c r="A9" s="32"/>
      <c r="B9" s="32"/>
      <c r="C9" s="32"/>
      <c r="D9" s="32"/>
      <c r="E9" s="32"/>
      <c r="F9" s="32"/>
      <c r="G9" s="100"/>
      <c r="H9" s="32"/>
      <c r="I9" s="32"/>
      <c r="J9" s="32"/>
    </row>
    <row r="10" spans="1:10" x14ac:dyDescent="0.25">
      <c r="A10" s="32"/>
      <c r="B10" s="32"/>
      <c r="C10" s="32"/>
      <c r="D10" s="32"/>
      <c r="E10" s="32"/>
      <c r="F10" s="32"/>
      <c r="G10" s="100"/>
      <c r="H10" s="32"/>
      <c r="I10" s="32"/>
      <c r="J10" s="32"/>
    </row>
    <row r="11" spans="1:10" x14ac:dyDescent="0.25">
      <c r="A11" s="32"/>
      <c r="B11" s="32"/>
      <c r="C11" s="32"/>
      <c r="D11" s="32"/>
      <c r="E11" s="32"/>
      <c r="F11" s="32"/>
      <c r="G11" s="100"/>
      <c r="H11" s="32"/>
      <c r="I11" s="32"/>
      <c r="J11" s="32"/>
    </row>
    <row r="12" spans="1:10" x14ac:dyDescent="0.25">
      <c r="A12" s="32"/>
      <c r="B12" s="32"/>
      <c r="C12" s="32"/>
      <c r="D12" s="32"/>
      <c r="E12" s="32"/>
      <c r="F12" s="32"/>
      <c r="G12" s="100"/>
      <c r="H12" s="32"/>
      <c r="I12" s="32"/>
      <c r="J12" s="32"/>
    </row>
    <row r="13" spans="1:10" x14ac:dyDescent="0.25">
      <c r="A13" s="32"/>
      <c r="B13" s="32"/>
      <c r="C13" s="32"/>
      <c r="D13" s="32"/>
      <c r="E13" s="32"/>
      <c r="F13" s="32"/>
      <c r="G13" s="100"/>
      <c r="H13" s="32"/>
      <c r="I13" s="32"/>
      <c r="J13" s="32"/>
    </row>
    <row r="14" spans="1:10" x14ac:dyDescent="0.25">
      <c r="A14" s="32"/>
      <c r="B14" s="32"/>
      <c r="C14" s="32"/>
      <c r="D14" s="32"/>
      <c r="E14" s="32"/>
      <c r="F14" s="32"/>
      <c r="G14" s="100"/>
      <c r="H14" s="32"/>
      <c r="I14" s="32"/>
      <c r="J14" s="32"/>
    </row>
    <row r="15" spans="1:10" x14ac:dyDescent="0.25">
      <c r="A15" s="32"/>
      <c r="B15" s="32"/>
      <c r="C15" s="32"/>
      <c r="D15" s="32"/>
      <c r="E15" s="32"/>
      <c r="F15" s="32"/>
      <c r="G15" s="100"/>
      <c r="H15" s="32"/>
      <c r="I15" s="32"/>
      <c r="J15" s="32"/>
    </row>
    <row r="16" spans="1:10" x14ac:dyDescent="0.25">
      <c r="A16" s="32"/>
      <c r="B16" s="32"/>
      <c r="C16" s="32"/>
      <c r="D16" s="32"/>
      <c r="E16" s="32"/>
      <c r="F16" s="32"/>
      <c r="G16" s="100"/>
      <c r="H16" s="32"/>
      <c r="I16" s="32"/>
      <c r="J16" s="32"/>
    </row>
    <row r="17" spans="1:10" x14ac:dyDescent="0.25">
      <c r="A17" s="32"/>
      <c r="B17" s="32"/>
      <c r="C17" s="32"/>
      <c r="D17" s="32"/>
      <c r="E17" s="32"/>
      <c r="F17" s="32"/>
      <c r="G17" s="100"/>
      <c r="H17" s="32"/>
      <c r="I17" s="32"/>
      <c r="J17" s="32"/>
    </row>
    <row r="18" spans="1:10" x14ac:dyDescent="0.25">
      <c r="A18" s="32"/>
      <c r="B18" s="32"/>
      <c r="C18" s="32"/>
      <c r="D18" s="32"/>
      <c r="E18" s="32"/>
      <c r="F18" s="32"/>
      <c r="G18" s="100"/>
      <c r="H18" s="32"/>
      <c r="I18" s="32"/>
      <c r="J18" s="32"/>
    </row>
    <row r="19" spans="1:10" x14ac:dyDescent="0.25">
      <c r="A19" s="32"/>
      <c r="B19" s="32"/>
      <c r="C19" s="32"/>
      <c r="D19" s="32"/>
      <c r="E19" s="32"/>
      <c r="F19" s="32"/>
      <c r="G19" s="100"/>
      <c r="H19" s="32"/>
      <c r="I19" s="32"/>
      <c r="J19" s="32"/>
    </row>
    <row r="20" spans="1:10" x14ac:dyDescent="0.25">
      <c r="A20" s="32"/>
      <c r="B20" s="32"/>
      <c r="C20" s="32"/>
      <c r="D20" s="32"/>
      <c r="E20" s="32"/>
      <c r="F20" s="32"/>
      <c r="G20" s="100"/>
      <c r="H20" s="32"/>
      <c r="I20" s="32"/>
      <c r="J20" s="32"/>
    </row>
    <row r="21" spans="1:10" x14ac:dyDescent="0.25">
      <c r="A21" s="32"/>
      <c r="B21" s="32"/>
      <c r="C21" s="32"/>
      <c r="D21" s="32"/>
      <c r="E21" s="32"/>
      <c r="F21" s="32"/>
      <c r="G21" s="100"/>
      <c r="H21" s="32"/>
      <c r="I21" s="32"/>
      <c r="J21" s="32"/>
    </row>
    <row r="22" spans="1:10" x14ac:dyDescent="0.25">
      <c r="A22" s="32"/>
      <c r="B22" s="32"/>
      <c r="C22" s="32"/>
      <c r="D22" s="32"/>
      <c r="E22" s="32"/>
      <c r="F22" s="32"/>
      <c r="G22" s="100"/>
      <c r="H22" s="32"/>
      <c r="I22" s="32"/>
      <c r="J22" s="32"/>
    </row>
    <row r="23" spans="1:10" x14ac:dyDescent="0.25">
      <c r="A23" s="32"/>
      <c r="B23" s="32"/>
      <c r="C23" s="32"/>
      <c r="D23" s="32"/>
      <c r="E23" s="32"/>
      <c r="F23" s="32"/>
      <c r="G23" s="100"/>
      <c r="H23" s="32"/>
      <c r="I23" s="32"/>
      <c r="J23" s="32"/>
    </row>
    <row r="24" spans="1:10" x14ac:dyDescent="0.25">
      <c r="A24" s="32"/>
      <c r="B24" s="32"/>
      <c r="C24" s="32"/>
      <c r="D24" s="32"/>
      <c r="E24" s="32"/>
      <c r="F24" s="32"/>
      <c r="G24" s="100"/>
      <c r="H24" s="32"/>
      <c r="I24" s="32"/>
      <c r="J24" s="32"/>
    </row>
    <row r="25" spans="1:10" x14ac:dyDescent="0.25">
      <c r="A25" s="32"/>
      <c r="B25" s="32"/>
      <c r="C25" s="32"/>
      <c r="D25" s="32"/>
      <c r="E25" s="32"/>
      <c r="F25" s="32"/>
      <c r="G25" s="100"/>
      <c r="H25" s="32"/>
      <c r="I25" s="32"/>
      <c r="J25" s="32"/>
    </row>
    <row r="26" spans="1:10" x14ac:dyDescent="0.25">
      <c r="A26" s="32"/>
      <c r="B26" s="32"/>
      <c r="C26" s="32"/>
      <c r="D26" s="32"/>
      <c r="E26" s="32"/>
      <c r="F26" s="32"/>
      <c r="G26" s="100"/>
      <c r="H26" s="32"/>
      <c r="I26" s="32"/>
      <c r="J26" s="32"/>
    </row>
    <row r="27" spans="1:10" x14ac:dyDescent="0.25">
      <c r="A27" s="32"/>
      <c r="B27" s="32"/>
      <c r="C27" s="32"/>
      <c r="D27" s="32"/>
      <c r="E27" s="32"/>
      <c r="F27" s="32"/>
      <c r="G27" s="100"/>
      <c r="H27" s="32"/>
      <c r="I27" s="32"/>
      <c r="J27" s="32"/>
    </row>
    <row r="28" spans="1:10" x14ac:dyDescent="0.25">
      <c r="A28" s="32"/>
      <c r="B28" s="32"/>
      <c r="C28" s="32"/>
      <c r="D28" s="32"/>
      <c r="E28" s="32"/>
      <c r="F28" s="32"/>
      <c r="G28" s="100"/>
      <c r="H28" s="32"/>
      <c r="I28" s="32"/>
      <c r="J28" s="32"/>
    </row>
    <row r="29" spans="1:10" x14ac:dyDescent="0.25">
      <c r="A29" s="32"/>
      <c r="B29" s="32"/>
      <c r="C29" s="32"/>
      <c r="D29" s="32"/>
      <c r="E29" s="32"/>
      <c r="F29" s="32"/>
      <c r="G29" s="100"/>
      <c r="H29" s="32"/>
      <c r="I29" s="32"/>
      <c r="J29" s="32"/>
    </row>
    <row r="30" spans="1:10" x14ac:dyDescent="0.25">
      <c r="A30" s="32"/>
      <c r="B30" s="32"/>
      <c r="C30" s="32"/>
      <c r="D30" s="32"/>
      <c r="E30" s="32"/>
      <c r="F30" s="32"/>
      <c r="G30" s="100"/>
      <c r="H30" s="32"/>
      <c r="I30" s="32"/>
      <c r="J30" s="32"/>
    </row>
    <row r="31" spans="1:10" x14ac:dyDescent="0.25">
      <c r="A31" s="32"/>
      <c r="B31" s="32"/>
      <c r="C31" s="32"/>
      <c r="D31" s="32"/>
      <c r="E31" s="32"/>
      <c r="F31" s="32"/>
      <c r="G31" s="100"/>
      <c r="H31" s="32"/>
      <c r="I31" s="32"/>
      <c r="J31" s="32"/>
    </row>
    <row r="32" spans="1:10" x14ac:dyDescent="0.25">
      <c r="A32" s="32"/>
      <c r="B32" s="32"/>
      <c r="C32" s="32"/>
      <c r="D32" s="32"/>
      <c r="E32" s="32"/>
      <c r="F32" s="32"/>
      <c r="G32" s="100"/>
      <c r="H32" s="32"/>
      <c r="I32" s="32"/>
      <c r="J32" s="32"/>
    </row>
    <row r="33" spans="1:10" x14ac:dyDescent="0.25">
      <c r="A33" s="32"/>
      <c r="B33" s="32"/>
      <c r="C33" s="32"/>
      <c r="D33" s="32"/>
      <c r="E33" s="32"/>
      <c r="F33" s="32"/>
      <c r="G33" s="100"/>
      <c r="H33" s="32"/>
      <c r="I33" s="32"/>
      <c r="J33" s="32"/>
    </row>
    <row r="34" spans="1:10" x14ac:dyDescent="0.25">
      <c r="A34" s="32"/>
      <c r="B34" s="32"/>
      <c r="C34" s="32"/>
      <c r="D34" s="32"/>
      <c r="E34" s="32"/>
      <c r="F34" s="32"/>
      <c r="G34" s="100"/>
      <c r="H34" s="32"/>
      <c r="I34" s="32"/>
      <c r="J34" s="32"/>
    </row>
    <row r="35" spans="1:10" x14ac:dyDescent="0.25">
      <c r="A35" s="32"/>
      <c r="B35" s="32"/>
      <c r="C35" s="32"/>
      <c r="D35" s="32"/>
      <c r="E35" s="32"/>
      <c r="F35" s="32"/>
      <c r="G35" s="100"/>
      <c r="H35" s="32"/>
      <c r="I35" s="32"/>
      <c r="J35" s="32"/>
    </row>
    <row r="36" spans="1:10" x14ac:dyDescent="0.25">
      <c r="A36" s="32"/>
      <c r="B36" s="32"/>
      <c r="C36" s="32"/>
      <c r="D36" s="32"/>
      <c r="E36" s="32"/>
      <c r="F36" s="32"/>
      <c r="G36" s="100"/>
      <c r="H36" s="32"/>
      <c r="I36" s="32"/>
      <c r="J36" s="32"/>
    </row>
    <row r="37" spans="1:10" x14ac:dyDescent="0.25">
      <c r="A37" s="32"/>
      <c r="B37" s="32"/>
      <c r="C37" s="32"/>
      <c r="D37" s="32"/>
      <c r="E37" s="32"/>
      <c r="F37" s="32"/>
      <c r="G37" s="100"/>
      <c r="H37" s="32"/>
      <c r="I37" s="32"/>
      <c r="J37" s="32"/>
    </row>
    <row r="38" spans="1:10" x14ac:dyDescent="0.25">
      <c r="A38" s="32"/>
      <c r="B38" s="32"/>
      <c r="C38" s="32"/>
      <c r="D38" s="32"/>
      <c r="E38" s="32"/>
      <c r="F38" s="32"/>
      <c r="G38" s="100"/>
      <c r="H38" s="32"/>
      <c r="I38" s="32"/>
      <c r="J38" s="32"/>
    </row>
    <row r="39" spans="1:10" x14ac:dyDescent="0.25">
      <c r="A39" s="32"/>
      <c r="B39" s="32"/>
      <c r="C39" s="32"/>
      <c r="D39" s="32"/>
      <c r="E39" s="32"/>
      <c r="F39" s="32"/>
      <c r="G39" s="100"/>
      <c r="H39" s="32"/>
      <c r="I39" s="32"/>
      <c r="J39" s="32"/>
    </row>
    <row r="40" spans="1:10" x14ac:dyDescent="0.25">
      <c r="A40" s="32"/>
      <c r="B40" s="32"/>
      <c r="C40" s="32"/>
      <c r="D40" s="32"/>
      <c r="E40" s="32"/>
      <c r="F40" s="32"/>
      <c r="G40" s="100"/>
      <c r="H40" s="32"/>
      <c r="I40" s="32"/>
      <c r="J40" s="32"/>
    </row>
  </sheetData>
  <sortState xmlns:xlrd2="http://schemas.microsoft.com/office/spreadsheetml/2017/richdata2" ref="A1:K45">
    <sortCondition descending="1" ref="G2"/>
  </sortState>
  <dataValidations count="2">
    <dataValidation type="list" allowBlank="1" showInputMessage="1" showErrorMessage="1" sqref="H2:H40" xr:uid="{00000000-0002-0000-0300-000000000000}">
      <formula1>"Owned, Leased"</formula1>
    </dataValidation>
    <dataValidation type="list" allowBlank="1" showInputMessage="1" showErrorMessage="1" sqref="E2:E40" xr:uid="{00000000-0002-0000-0300-000001000000}">
      <formula1>"Dry Van, Reefer, Flat Bed, Dump Trailer, Train Trailer"</formula1>
    </dataValidation>
  </dataValidations>
  <pageMargins left="0.25" right="0.25" top="0.75" bottom="0.75" header="0.3" footer="0.3"/>
  <pageSetup scale="86" fitToHeight="0" orientation="landscape" r:id="rId1"/>
  <headerFooter>
    <oddHeader>&amp;C&amp;20&amp;ETrailer Schedule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8"/>
  <sheetViews>
    <sheetView workbookViewId="0">
      <selection activeCell="I13" sqref="I13"/>
    </sheetView>
  </sheetViews>
  <sheetFormatPr defaultRowHeight="15" x14ac:dyDescent="0.25"/>
  <cols>
    <col min="1" max="1" width="18.85546875" customWidth="1"/>
  </cols>
  <sheetData>
    <row r="1" spans="1:7" x14ac:dyDescent="0.25">
      <c r="A1" s="209" t="s">
        <v>34</v>
      </c>
      <c r="B1" s="209"/>
      <c r="C1" s="209"/>
      <c r="D1" s="209"/>
      <c r="E1" s="209"/>
      <c r="F1" s="209"/>
      <c r="G1" s="209"/>
    </row>
    <row r="2" spans="1:7" x14ac:dyDescent="0.25">
      <c r="A2" s="5"/>
    </row>
    <row r="3" spans="1:7" x14ac:dyDescent="0.25">
      <c r="A3" s="210" t="s">
        <v>107</v>
      </c>
      <c r="B3" s="210"/>
      <c r="C3" s="210"/>
      <c r="D3" s="210"/>
      <c r="E3" s="210"/>
      <c r="F3" s="210"/>
      <c r="G3" s="210"/>
    </row>
    <row r="5" spans="1:7" ht="39" x14ac:dyDescent="0.25">
      <c r="A5" s="6" t="s">
        <v>35</v>
      </c>
      <c r="B5" s="11" t="s">
        <v>103</v>
      </c>
      <c r="C5" s="11" t="s">
        <v>104</v>
      </c>
      <c r="D5" s="11" t="s">
        <v>105</v>
      </c>
      <c r="E5" s="11" t="s">
        <v>106</v>
      </c>
      <c r="F5" s="12" t="s">
        <v>36</v>
      </c>
      <c r="G5" s="11" t="s">
        <v>37</v>
      </c>
    </row>
    <row r="6" spans="1:7" x14ac:dyDescent="0.25">
      <c r="A6" s="7" t="s">
        <v>38</v>
      </c>
      <c r="B6" s="110"/>
      <c r="C6" s="110"/>
      <c r="D6" s="110"/>
      <c r="E6" s="110"/>
      <c r="F6" s="103">
        <f>SUM(B6:E6)</f>
        <v>0</v>
      </c>
      <c r="G6" s="104" t="e">
        <f>(F6/$F$66)</f>
        <v>#DIV/0!</v>
      </c>
    </row>
    <row r="7" spans="1:7" x14ac:dyDescent="0.25">
      <c r="A7" s="8" t="s">
        <v>39</v>
      </c>
      <c r="B7" s="110"/>
      <c r="C7" s="110"/>
      <c r="D7" s="110"/>
      <c r="E7" s="110"/>
      <c r="F7" s="105">
        <f t="shared" ref="F7:F66" si="0">SUM(B7:E7)</f>
        <v>0</v>
      </c>
      <c r="G7" s="104" t="e">
        <f t="shared" ref="G7:G66" si="1">(F7/$F$66)</f>
        <v>#DIV/0!</v>
      </c>
    </row>
    <row r="8" spans="1:7" x14ac:dyDescent="0.25">
      <c r="A8" s="8" t="s">
        <v>40</v>
      </c>
      <c r="B8" s="110"/>
      <c r="C8" s="110"/>
      <c r="D8" s="110"/>
      <c r="E8" s="110"/>
      <c r="F8" s="105">
        <f t="shared" si="0"/>
        <v>0</v>
      </c>
      <c r="G8" s="104" t="e">
        <f t="shared" si="1"/>
        <v>#DIV/0!</v>
      </c>
    </row>
    <row r="9" spans="1:7" x14ac:dyDescent="0.25">
      <c r="A9" s="8" t="s">
        <v>41</v>
      </c>
      <c r="B9" s="110"/>
      <c r="C9" s="110"/>
      <c r="D9" s="110"/>
      <c r="E9" s="110"/>
      <c r="F9" s="105">
        <f t="shared" si="0"/>
        <v>0</v>
      </c>
      <c r="G9" s="104" t="e">
        <f t="shared" si="1"/>
        <v>#DIV/0!</v>
      </c>
    </row>
    <row r="10" spans="1:7" x14ac:dyDescent="0.25">
      <c r="A10" s="7" t="s">
        <v>42</v>
      </c>
      <c r="B10" s="110"/>
      <c r="C10" s="110"/>
      <c r="D10" s="110"/>
      <c r="E10" s="110"/>
      <c r="F10" s="103">
        <f t="shared" si="0"/>
        <v>0</v>
      </c>
      <c r="G10" s="104" t="e">
        <f t="shared" si="1"/>
        <v>#DIV/0!</v>
      </c>
    </row>
    <row r="11" spans="1:7" x14ac:dyDescent="0.25">
      <c r="A11" s="8" t="s">
        <v>43</v>
      </c>
      <c r="B11" s="110"/>
      <c r="C11" s="110"/>
      <c r="D11" s="110"/>
      <c r="E11" s="110"/>
      <c r="F11" s="105">
        <f t="shared" si="0"/>
        <v>0</v>
      </c>
      <c r="G11" s="104" t="e">
        <f t="shared" si="1"/>
        <v>#DIV/0!</v>
      </c>
    </row>
    <row r="12" spans="1:7" x14ac:dyDescent="0.25">
      <c r="A12" s="8" t="s">
        <v>44</v>
      </c>
      <c r="B12" s="110"/>
      <c r="C12" s="110"/>
      <c r="D12" s="110"/>
      <c r="E12" s="110"/>
      <c r="F12" s="105">
        <f t="shared" si="0"/>
        <v>0</v>
      </c>
      <c r="G12" s="104" t="e">
        <f t="shared" si="1"/>
        <v>#DIV/0!</v>
      </c>
    </row>
    <row r="13" spans="1:7" x14ac:dyDescent="0.25">
      <c r="A13" s="8" t="s">
        <v>45</v>
      </c>
      <c r="B13" s="110"/>
      <c r="C13" s="110"/>
      <c r="D13" s="110"/>
      <c r="E13" s="110"/>
      <c r="F13" s="105">
        <f t="shared" si="0"/>
        <v>0</v>
      </c>
      <c r="G13" s="104" t="e">
        <f t="shared" si="1"/>
        <v>#DIV/0!</v>
      </c>
    </row>
    <row r="14" spans="1:7" x14ac:dyDescent="0.25">
      <c r="A14" s="8" t="s">
        <v>46</v>
      </c>
      <c r="B14" s="110"/>
      <c r="C14" s="110"/>
      <c r="D14" s="110"/>
      <c r="E14" s="110"/>
      <c r="F14" s="105">
        <f t="shared" si="0"/>
        <v>0</v>
      </c>
      <c r="G14" s="104" t="e">
        <f t="shared" si="1"/>
        <v>#DIV/0!</v>
      </c>
    </row>
    <row r="15" spans="1:7" x14ac:dyDescent="0.25">
      <c r="A15" s="8" t="s">
        <v>47</v>
      </c>
      <c r="B15" s="110"/>
      <c r="C15" s="110"/>
      <c r="D15" s="110"/>
      <c r="E15" s="110"/>
      <c r="F15" s="105">
        <f t="shared" si="0"/>
        <v>0</v>
      </c>
      <c r="G15" s="104" t="e">
        <f t="shared" si="1"/>
        <v>#DIV/0!</v>
      </c>
    </row>
    <row r="16" spans="1:7" x14ac:dyDescent="0.25">
      <c r="A16" s="8" t="s">
        <v>48</v>
      </c>
      <c r="B16" s="110"/>
      <c r="C16" s="110"/>
      <c r="D16" s="110"/>
      <c r="E16" s="110"/>
      <c r="F16" s="105">
        <f t="shared" si="0"/>
        <v>0</v>
      </c>
      <c r="G16" s="104" t="e">
        <f t="shared" si="1"/>
        <v>#DIV/0!</v>
      </c>
    </row>
    <row r="17" spans="1:7" x14ac:dyDescent="0.25">
      <c r="A17" s="8" t="s">
        <v>49</v>
      </c>
      <c r="B17" s="110"/>
      <c r="C17" s="110"/>
      <c r="D17" s="110"/>
      <c r="E17" s="110"/>
      <c r="F17" s="105">
        <f t="shared" si="0"/>
        <v>0</v>
      </c>
      <c r="G17" s="104" t="e">
        <f t="shared" si="1"/>
        <v>#DIV/0!</v>
      </c>
    </row>
    <row r="18" spans="1:7" x14ac:dyDescent="0.25">
      <c r="A18" s="8" t="s">
        <v>50</v>
      </c>
      <c r="B18" s="110"/>
      <c r="C18" s="110"/>
      <c r="D18" s="110"/>
      <c r="E18" s="110"/>
      <c r="F18" s="105">
        <f t="shared" si="0"/>
        <v>0</v>
      </c>
      <c r="G18" s="104" t="e">
        <f t="shared" si="1"/>
        <v>#DIV/0!</v>
      </c>
    </row>
    <row r="19" spans="1:7" x14ac:dyDescent="0.25">
      <c r="A19" s="8" t="s">
        <v>51</v>
      </c>
      <c r="B19" s="110"/>
      <c r="C19" s="110"/>
      <c r="D19" s="110"/>
      <c r="E19" s="110"/>
      <c r="F19" s="105">
        <f t="shared" si="0"/>
        <v>0</v>
      </c>
      <c r="G19" s="104" t="e">
        <f t="shared" si="1"/>
        <v>#DIV/0!</v>
      </c>
    </row>
    <row r="20" spans="1:7" x14ac:dyDescent="0.25">
      <c r="A20" s="8" t="s">
        <v>52</v>
      </c>
      <c r="B20" s="110"/>
      <c r="C20" s="110"/>
      <c r="D20" s="110"/>
      <c r="E20" s="110"/>
      <c r="F20" s="105">
        <f t="shared" si="0"/>
        <v>0</v>
      </c>
      <c r="G20" s="104" t="e">
        <f t="shared" si="1"/>
        <v>#DIV/0!</v>
      </c>
    </row>
    <row r="21" spans="1:7" x14ac:dyDescent="0.25">
      <c r="A21" s="8" t="s">
        <v>53</v>
      </c>
      <c r="B21" s="110"/>
      <c r="C21" s="110"/>
      <c r="D21" s="110"/>
      <c r="E21" s="110"/>
      <c r="F21" s="105">
        <f t="shared" si="0"/>
        <v>0</v>
      </c>
      <c r="G21" s="104" t="e">
        <f t="shared" si="1"/>
        <v>#DIV/0!</v>
      </c>
    </row>
    <row r="22" spans="1:7" x14ac:dyDescent="0.25">
      <c r="A22" s="8" t="s">
        <v>54</v>
      </c>
      <c r="B22" s="110"/>
      <c r="C22" s="110"/>
      <c r="D22" s="110"/>
      <c r="E22" s="110"/>
      <c r="F22" s="105">
        <f t="shared" si="0"/>
        <v>0</v>
      </c>
      <c r="G22" s="104" t="e">
        <f t="shared" si="1"/>
        <v>#DIV/0!</v>
      </c>
    </row>
    <row r="23" spans="1:7" x14ac:dyDescent="0.25">
      <c r="A23" s="8" t="s">
        <v>55</v>
      </c>
      <c r="B23" s="110"/>
      <c r="C23" s="110"/>
      <c r="D23" s="110"/>
      <c r="E23" s="110"/>
      <c r="F23" s="105">
        <f t="shared" si="0"/>
        <v>0</v>
      </c>
      <c r="G23" s="104" t="e">
        <f t="shared" si="1"/>
        <v>#DIV/0!</v>
      </c>
    </row>
    <row r="24" spans="1:7" x14ac:dyDescent="0.25">
      <c r="A24" s="8" t="s">
        <v>56</v>
      </c>
      <c r="B24" s="110"/>
      <c r="C24" s="110"/>
      <c r="D24" s="110"/>
      <c r="E24" s="110"/>
      <c r="F24" s="105">
        <f t="shared" si="0"/>
        <v>0</v>
      </c>
      <c r="G24" s="104" t="e">
        <f t="shared" si="1"/>
        <v>#DIV/0!</v>
      </c>
    </row>
    <row r="25" spans="1:7" x14ac:dyDescent="0.25">
      <c r="A25" s="8" t="s">
        <v>57</v>
      </c>
      <c r="B25" s="110"/>
      <c r="C25" s="110"/>
      <c r="D25" s="110"/>
      <c r="E25" s="110"/>
      <c r="F25" s="105">
        <f t="shared" si="0"/>
        <v>0</v>
      </c>
      <c r="G25" s="104" t="e">
        <f t="shared" si="1"/>
        <v>#DIV/0!</v>
      </c>
    </row>
    <row r="26" spans="1:7" x14ac:dyDescent="0.25">
      <c r="A26" s="7" t="s">
        <v>58</v>
      </c>
      <c r="B26" s="110"/>
      <c r="C26" s="110"/>
      <c r="D26" s="110"/>
      <c r="E26" s="110"/>
      <c r="F26" s="103">
        <f t="shared" si="0"/>
        <v>0</v>
      </c>
      <c r="G26" s="104" t="e">
        <f t="shared" si="1"/>
        <v>#DIV/0!</v>
      </c>
    </row>
    <row r="27" spans="1:7" x14ac:dyDescent="0.25">
      <c r="A27" s="8" t="s">
        <v>59</v>
      </c>
      <c r="B27" s="110"/>
      <c r="C27" s="110"/>
      <c r="D27" s="110"/>
      <c r="E27" s="110"/>
      <c r="F27" s="105">
        <f t="shared" si="0"/>
        <v>0</v>
      </c>
      <c r="G27" s="104" t="e">
        <f t="shared" si="1"/>
        <v>#DIV/0!</v>
      </c>
    </row>
    <row r="28" spans="1:7" x14ac:dyDescent="0.25">
      <c r="A28" s="8" t="s">
        <v>60</v>
      </c>
      <c r="B28" s="110"/>
      <c r="C28" s="110"/>
      <c r="D28" s="110"/>
      <c r="E28" s="110"/>
      <c r="F28" s="105">
        <f t="shared" si="0"/>
        <v>0</v>
      </c>
      <c r="G28" s="104" t="e">
        <f t="shared" si="1"/>
        <v>#DIV/0!</v>
      </c>
    </row>
    <row r="29" spans="1:7" x14ac:dyDescent="0.25">
      <c r="A29" s="8" t="s">
        <v>61</v>
      </c>
      <c r="B29" s="110"/>
      <c r="C29" s="110"/>
      <c r="D29" s="110"/>
      <c r="E29" s="110"/>
      <c r="F29" s="105">
        <f t="shared" si="0"/>
        <v>0</v>
      </c>
      <c r="G29" s="104" t="e">
        <f t="shared" si="1"/>
        <v>#DIV/0!</v>
      </c>
    </row>
    <row r="30" spans="1:7" x14ac:dyDescent="0.25">
      <c r="A30" s="8" t="s">
        <v>62</v>
      </c>
      <c r="B30" s="110"/>
      <c r="C30" s="110"/>
      <c r="D30" s="110"/>
      <c r="E30" s="110"/>
      <c r="F30" s="105">
        <f t="shared" si="0"/>
        <v>0</v>
      </c>
      <c r="G30" s="104" t="e">
        <f t="shared" si="1"/>
        <v>#DIV/0!</v>
      </c>
    </row>
    <row r="31" spans="1:7" x14ac:dyDescent="0.25">
      <c r="A31" s="8" t="s">
        <v>63</v>
      </c>
      <c r="B31" s="110"/>
      <c r="C31" s="110"/>
      <c r="D31" s="110"/>
      <c r="E31" s="110"/>
      <c r="F31" s="105">
        <f t="shared" si="0"/>
        <v>0</v>
      </c>
      <c r="G31" s="104" t="e">
        <f t="shared" si="1"/>
        <v>#DIV/0!</v>
      </c>
    </row>
    <row r="32" spans="1:7" x14ac:dyDescent="0.25">
      <c r="A32" s="8" t="s">
        <v>64</v>
      </c>
      <c r="B32" s="110"/>
      <c r="C32" s="110"/>
      <c r="D32" s="110"/>
      <c r="E32" s="110"/>
      <c r="F32" s="105">
        <f t="shared" si="0"/>
        <v>0</v>
      </c>
      <c r="G32" s="104" t="e">
        <f t="shared" si="1"/>
        <v>#DIV/0!</v>
      </c>
    </row>
    <row r="33" spans="1:7" x14ac:dyDescent="0.25">
      <c r="A33" s="8" t="s">
        <v>65</v>
      </c>
      <c r="B33" s="110"/>
      <c r="C33" s="110"/>
      <c r="D33" s="110"/>
      <c r="E33" s="110"/>
      <c r="F33" s="105">
        <f t="shared" si="0"/>
        <v>0</v>
      </c>
      <c r="G33" s="104" t="e">
        <f t="shared" si="1"/>
        <v>#DIV/0!</v>
      </c>
    </row>
    <row r="34" spans="1:7" x14ac:dyDescent="0.25">
      <c r="A34" s="7" t="s">
        <v>66</v>
      </c>
      <c r="B34" s="110"/>
      <c r="C34" s="110"/>
      <c r="D34" s="110"/>
      <c r="E34" s="110"/>
      <c r="F34" s="103">
        <f t="shared" si="0"/>
        <v>0</v>
      </c>
      <c r="G34" s="104" t="e">
        <f t="shared" si="1"/>
        <v>#DIV/0!</v>
      </c>
    </row>
    <row r="35" spans="1:7" x14ac:dyDescent="0.25">
      <c r="A35" s="8" t="s">
        <v>67</v>
      </c>
      <c r="B35" s="110"/>
      <c r="C35" s="110"/>
      <c r="D35" s="110"/>
      <c r="E35" s="110"/>
      <c r="F35" s="105">
        <f t="shared" si="0"/>
        <v>0</v>
      </c>
      <c r="G35" s="104" t="e">
        <f t="shared" si="1"/>
        <v>#DIV/0!</v>
      </c>
    </row>
    <row r="36" spans="1:7" x14ac:dyDescent="0.25">
      <c r="A36" s="8" t="s">
        <v>68</v>
      </c>
      <c r="B36" s="110"/>
      <c r="C36" s="110"/>
      <c r="D36" s="110"/>
      <c r="E36" s="110"/>
      <c r="F36" s="105">
        <f t="shared" si="0"/>
        <v>0</v>
      </c>
      <c r="G36" s="104" t="e">
        <f t="shared" si="1"/>
        <v>#DIV/0!</v>
      </c>
    </row>
    <row r="37" spans="1:7" x14ac:dyDescent="0.25">
      <c r="A37" s="8" t="s">
        <v>69</v>
      </c>
      <c r="B37" s="110"/>
      <c r="C37" s="110"/>
      <c r="D37" s="110"/>
      <c r="E37" s="110"/>
      <c r="F37" s="105">
        <f t="shared" si="0"/>
        <v>0</v>
      </c>
      <c r="G37" s="104" t="e">
        <f t="shared" si="1"/>
        <v>#DIV/0!</v>
      </c>
    </row>
    <row r="38" spans="1:7" x14ac:dyDescent="0.25">
      <c r="A38" s="7" t="s">
        <v>70</v>
      </c>
      <c r="B38" s="110"/>
      <c r="C38" s="110"/>
      <c r="D38" s="110"/>
      <c r="E38" s="110"/>
      <c r="F38" s="103">
        <f t="shared" si="0"/>
        <v>0</v>
      </c>
      <c r="G38" s="104" t="e">
        <f t="shared" si="1"/>
        <v>#DIV/0!</v>
      </c>
    </row>
    <row r="39" spans="1:7" x14ac:dyDescent="0.25">
      <c r="A39" s="8" t="s">
        <v>71</v>
      </c>
      <c r="B39" s="110"/>
      <c r="C39" s="110"/>
      <c r="D39" s="110"/>
      <c r="E39" s="110"/>
      <c r="F39" s="105">
        <f t="shared" si="0"/>
        <v>0</v>
      </c>
      <c r="G39" s="104" t="e">
        <f t="shared" si="1"/>
        <v>#DIV/0!</v>
      </c>
    </row>
    <row r="40" spans="1:7" x14ac:dyDescent="0.25">
      <c r="A40" s="7" t="s">
        <v>72</v>
      </c>
      <c r="B40" s="110"/>
      <c r="C40" s="110"/>
      <c r="D40" s="110"/>
      <c r="E40" s="110"/>
      <c r="F40" s="103">
        <f t="shared" si="0"/>
        <v>0</v>
      </c>
      <c r="G40" s="104" t="e">
        <f t="shared" si="1"/>
        <v>#DIV/0!</v>
      </c>
    </row>
    <row r="41" spans="1:7" x14ac:dyDescent="0.25">
      <c r="A41" s="8" t="s">
        <v>73</v>
      </c>
      <c r="B41" s="110"/>
      <c r="C41" s="110"/>
      <c r="D41" s="110"/>
      <c r="E41" s="110"/>
      <c r="F41" s="105">
        <f t="shared" si="0"/>
        <v>0</v>
      </c>
      <c r="G41" s="104" t="e">
        <f t="shared" si="1"/>
        <v>#DIV/0!</v>
      </c>
    </row>
    <row r="42" spans="1:7" x14ac:dyDescent="0.25">
      <c r="A42" s="8" t="s">
        <v>74</v>
      </c>
      <c r="B42" s="110"/>
      <c r="C42" s="110"/>
      <c r="D42" s="110"/>
      <c r="E42" s="110"/>
      <c r="F42" s="105">
        <f t="shared" si="0"/>
        <v>0</v>
      </c>
      <c r="G42" s="104" t="e">
        <f t="shared" si="1"/>
        <v>#DIV/0!</v>
      </c>
    </row>
    <row r="43" spans="1:7" x14ac:dyDescent="0.25">
      <c r="A43" s="7" t="s">
        <v>75</v>
      </c>
      <c r="B43" s="110"/>
      <c r="C43" s="110"/>
      <c r="D43" s="110"/>
      <c r="E43" s="110"/>
      <c r="F43" s="103">
        <f t="shared" si="0"/>
        <v>0</v>
      </c>
      <c r="G43" s="104" t="e">
        <f t="shared" si="1"/>
        <v>#DIV/0!</v>
      </c>
    </row>
    <row r="44" spans="1:7" x14ac:dyDescent="0.25">
      <c r="A44" s="8" t="s">
        <v>76</v>
      </c>
      <c r="B44" s="110"/>
      <c r="C44" s="110"/>
      <c r="D44" s="110"/>
      <c r="E44" s="110"/>
      <c r="F44" s="105">
        <f t="shared" si="0"/>
        <v>0</v>
      </c>
      <c r="G44" s="104" t="e">
        <f t="shared" si="1"/>
        <v>#DIV/0!</v>
      </c>
    </row>
    <row r="45" spans="1:7" x14ac:dyDescent="0.25">
      <c r="A45" s="8" t="s">
        <v>77</v>
      </c>
      <c r="B45" s="110"/>
      <c r="C45" s="110"/>
      <c r="D45" s="110"/>
      <c r="E45" s="110"/>
      <c r="F45" s="105">
        <f t="shared" si="0"/>
        <v>0</v>
      </c>
      <c r="G45" s="104" t="e">
        <f t="shared" si="1"/>
        <v>#DIV/0!</v>
      </c>
    </row>
    <row r="46" spans="1:7" x14ac:dyDescent="0.25">
      <c r="A46" s="8" t="s">
        <v>78</v>
      </c>
      <c r="B46" s="110"/>
      <c r="C46" s="110"/>
      <c r="D46" s="110"/>
      <c r="E46" s="110"/>
      <c r="F46" s="105">
        <f t="shared" si="0"/>
        <v>0</v>
      </c>
      <c r="G46" s="104" t="e">
        <f t="shared" si="1"/>
        <v>#DIV/0!</v>
      </c>
    </row>
    <row r="47" spans="1:7" x14ac:dyDescent="0.25">
      <c r="A47" s="8" t="s">
        <v>79</v>
      </c>
      <c r="B47" s="110"/>
      <c r="C47" s="111"/>
      <c r="D47" s="111"/>
      <c r="E47" s="110"/>
      <c r="F47" s="105">
        <f t="shared" si="0"/>
        <v>0</v>
      </c>
      <c r="G47" s="104" t="e">
        <f t="shared" si="1"/>
        <v>#DIV/0!</v>
      </c>
    </row>
    <row r="48" spans="1:7" x14ac:dyDescent="0.25">
      <c r="A48" s="7" t="s">
        <v>80</v>
      </c>
      <c r="B48" s="110"/>
      <c r="C48" s="110"/>
      <c r="D48" s="110"/>
      <c r="E48" s="110"/>
      <c r="F48" s="103">
        <f t="shared" si="0"/>
        <v>0</v>
      </c>
      <c r="G48" s="104" t="e">
        <f t="shared" si="1"/>
        <v>#DIV/0!</v>
      </c>
    </row>
    <row r="49" spans="1:7" x14ac:dyDescent="0.25">
      <c r="A49" s="8" t="s">
        <v>81</v>
      </c>
      <c r="B49" s="110"/>
      <c r="C49" s="110"/>
      <c r="D49" s="110"/>
      <c r="E49" s="110"/>
      <c r="F49" s="105">
        <f t="shared" si="0"/>
        <v>0</v>
      </c>
      <c r="G49" s="104" t="e">
        <f t="shared" si="1"/>
        <v>#DIV/0!</v>
      </c>
    </row>
    <row r="50" spans="1:7" x14ac:dyDescent="0.25">
      <c r="A50" s="8" t="s">
        <v>82</v>
      </c>
      <c r="B50" s="110"/>
      <c r="C50" s="110"/>
      <c r="D50" s="110"/>
      <c r="E50" s="110"/>
      <c r="F50" s="105">
        <f t="shared" si="0"/>
        <v>0</v>
      </c>
      <c r="G50" s="104" t="e">
        <f t="shared" si="1"/>
        <v>#DIV/0!</v>
      </c>
    </row>
    <row r="51" spans="1:7" x14ac:dyDescent="0.25">
      <c r="A51" s="7" t="s">
        <v>83</v>
      </c>
      <c r="B51" s="110"/>
      <c r="C51" s="110"/>
      <c r="D51" s="110"/>
      <c r="E51" s="110"/>
      <c r="F51" s="103">
        <f t="shared" si="0"/>
        <v>0</v>
      </c>
      <c r="G51" s="104" t="e">
        <f t="shared" si="1"/>
        <v>#DIV/0!</v>
      </c>
    </row>
    <row r="52" spans="1:7" x14ac:dyDescent="0.25">
      <c r="A52" s="7" t="s">
        <v>84</v>
      </c>
      <c r="B52" s="110"/>
      <c r="C52" s="110"/>
      <c r="D52" s="110"/>
      <c r="E52" s="110"/>
      <c r="F52" s="103">
        <f t="shared" si="0"/>
        <v>0</v>
      </c>
      <c r="G52" s="104" t="e">
        <f t="shared" si="1"/>
        <v>#DIV/0!</v>
      </c>
    </row>
    <row r="53" spans="1:7" x14ac:dyDescent="0.25">
      <c r="A53" s="8" t="s">
        <v>85</v>
      </c>
      <c r="B53" s="110"/>
      <c r="C53" s="110"/>
      <c r="D53" s="110"/>
      <c r="E53" s="110"/>
      <c r="F53" s="105">
        <f t="shared" si="0"/>
        <v>0</v>
      </c>
      <c r="G53" s="104" t="e">
        <f t="shared" si="1"/>
        <v>#DIV/0!</v>
      </c>
    </row>
    <row r="54" spans="1:7" x14ac:dyDescent="0.25">
      <c r="A54" s="8" t="s">
        <v>86</v>
      </c>
      <c r="B54" s="110"/>
      <c r="C54" s="110"/>
      <c r="D54" s="110"/>
      <c r="E54" s="110"/>
      <c r="F54" s="105">
        <f t="shared" si="0"/>
        <v>0</v>
      </c>
      <c r="G54" s="104" t="e">
        <f t="shared" si="1"/>
        <v>#DIV/0!</v>
      </c>
    </row>
    <row r="55" spans="1:7" x14ac:dyDescent="0.25">
      <c r="A55" s="8" t="s">
        <v>87</v>
      </c>
      <c r="B55" s="110"/>
      <c r="C55" s="110"/>
      <c r="D55" s="110"/>
      <c r="E55" s="110"/>
      <c r="F55" s="105">
        <f t="shared" si="0"/>
        <v>0</v>
      </c>
      <c r="G55" s="104" t="e">
        <f t="shared" si="1"/>
        <v>#DIV/0!</v>
      </c>
    </row>
    <row r="56" spans="1:7" x14ac:dyDescent="0.25">
      <c r="A56" s="7" t="s">
        <v>88</v>
      </c>
      <c r="B56" s="110"/>
      <c r="C56" s="110"/>
      <c r="D56" s="110"/>
      <c r="E56" s="110"/>
      <c r="F56" s="103">
        <f t="shared" si="0"/>
        <v>0</v>
      </c>
      <c r="G56" s="104" t="e">
        <f t="shared" si="1"/>
        <v>#DIV/0!</v>
      </c>
    </row>
    <row r="57" spans="1:7" x14ac:dyDescent="0.25">
      <c r="A57" s="8" t="s">
        <v>89</v>
      </c>
      <c r="B57" s="110"/>
      <c r="C57" s="110"/>
      <c r="D57" s="110"/>
      <c r="E57" s="110"/>
      <c r="F57" s="105">
        <f t="shared" si="0"/>
        <v>0</v>
      </c>
      <c r="G57" s="104" t="e">
        <f t="shared" si="1"/>
        <v>#DIV/0!</v>
      </c>
    </row>
    <row r="58" spans="1:7" x14ac:dyDescent="0.25">
      <c r="A58" s="8" t="s">
        <v>90</v>
      </c>
      <c r="B58" s="110"/>
      <c r="C58" s="110"/>
      <c r="D58" s="110"/>
      <c r="E58" s="110"/>
      <c r="F58" s="105">
        <f t="shared" si="0"/>
        <v>0</v>
      </c>
      <c r="G58" s="104" t="e">
        <f t="shared" si="1"/>
        <v>#DIV/0!</v>
      </c>
    </row>
    <row r="59" spans="1:7" x14ac:dyDescent="0.25">
      <c r="A59" s="8" t="s">
        <v>91</v>
      </c>
      <c r="B59" s="110"/>
      <c r="C59" s="110"/>
      <c r="D59" s="110"/>
      <c r="E59" s="110"/>
      <c r="F59" s="105">
        <f t="shared" si="0"/>
        <v>0</v>
      </c>
      <c r="G59" s="104" t="e">
        <f t="shared" si="1"/>
        <v>#DIV/0!</v>
      </c>
    </row>
    <row r="60" spans="1:7" x14ac:dyDescent="0.25">
      <c r="A60" s="8" t="s">
        <v>92</v>
      </c>
      <c r="B60" s="110"/>
      <c r="C60" s="110"/>
      <c r="D60" s="110"/>
      <c r="E60" s="110"/>
      <c r="F60" s="105">
        <f t="shared" si="0"/>
        <v>0</v>
      </c>
      <c r="G60" s="104" t="e">
        <f t="shared" si="1"/>
        <v>#DIV/0!</v>
      </c>
    </row>
    <row r="61" spans="1:7" x14ac:dyDescent="0.25">
      <c r="A61" s="8" t="s">
        <v>93</v>
      </c>
      <c r="B61" s="110"/>
      <c r="C61" s="110"/>
      <c r="D61" s="110"/>
      <c r="E61" s="110"/>
      <c r="F61" s="105">
        <f t="shared" si="0"/>
        <v>0</v>
      </c>
      <c r="G61" s="104" t="e">
        <f t="shared" si="1"/>
        <v>#DIV/0!</v>
      </c>
    </row>
    <row r="62" spans="1:7" x14ac:dyDescent="0.25">
      <c r="A62" s="8" t="s">
        <v>94</v>
      </c>
      <c r="B62" s="110"/>
      <c r="C62" s="110"/>
      <c r="D62" s="110"/>
      <c r="E62" s="110"/>
      <c r="F62" s="105">
        <f t="shared" si="0"/>
        <v>0</v>
      </c>
      <c r="G62" s="104" t="e">
        <f t="shared" si="1"/>
        <v>#DIV/0!</v>
      </c>
    </row>
    <row r="63" spans="1:7" x14ac:dyDescent="0.25">
      <c r="A63" s="8" t="s">
        <v>95</v>
      </c>
      <c r="B63" s="110"/>
      <c r="C63" s="110"/>
      <c r="D63" s="110"/>
      <c r="E63" s="110"/>
      <c r="F63" s="105">
        <f t="shared" si="0"/>
        <v>0</v>
      </c>
      <c r="G63" s="104" t="e">
        <f t="shared" si="1"/>
        <v>#DIV/0!</v>
      </c>
    </row>
    <row r="64" spans="1:7" x14ac:dyDescent="0.25">
      <c r="A64" s="8" t="s">
        <v>96</v>
      </c>
      <c r="B64" s="110"/>
      <c r="C64" s="110"/>
      <c r="D64" s="110"/>
      <c r="E64" s="110"/>
      <c r="F64" s="105">
        <f t="shared" si="0"/>
        <v>0</v>
      </c>
      <c r="G64" s="104" t="e">
        <f t="shared" si="1"/>
        <v>#DIV/0!</v>
      </c>
    </row>
    <row r="65" spans="1:7" x14ac:dyDescent="0.25">
      <c r="A65" s="8" t="s">
        <v>97</v>
      </c>
      <c r="B65" s="110"/>
      <c r="C65" s="110"/>
      <c r="D65" s="110"/>
      <c r="E65" s="110"/>
      <c r="F65" s="105">
        <f t="shared" si="0"/>
        <v>0</v>
      </c>
      <c r="G65" s="104" t="e">
        <f t="shared" si="1"/>
        <v>#DIV/0!</v>
      </c>
    </row>
    <row r="66" spans="1:7" x14ac:dyDescent="0.25">
      <c r="A66" s="13" t="s">
        <v>36</v>
      </c>
      <c r="B66" s="106">
        <f>SUM(B6:B65)</f>
        <v>0</v>
      </c>
      <c r="C66" s="106">
        <f t="shared" ref="C66:E66" si="2">SUM(C6:C65)</f>
        <v>0</v>
      </c>
      <c r="D66" s="106">
        <f t="shared" si="2"/>
        <v>0</v>
      </c>
      <c r="E66" s="106">
        <f t="shared" si="2"/>
        <v>0</v>
      </c>
      <c r="F66" s="106">
        <f t="shared" si="0"/>
        <v>0</v>
      </c>
      <c r="G66" s="104" t="e">
        <f t="shared" si="1"/>
        <v>#DIV/0!</v>
      </c>
    </row>
    <row r="67" spans="1:7" x14ac:dyDescent="0.25">
      <c r="A67" s="9"/>
      <c r="B67" s="9"/>
      <c r="C67" s="9"/>
      <c r="D67" s="9"/>
      <c r="E67" s="9"/>
    </row>
    <row r="68" spans="1:7" x14ac:dyDescent="0.25">
      <c r="A68" s="9"/>
      <c r="B68" s="9"/>
      <c r="C68" s="9"/>
      <c r="D68" s="9"/>
      <c r="E68" s="9"/>
    </row>
    <row r="69" spans="1:7" x14ac:dyDescent="0.25">
      <c r="A69" s="8" t="s">
        <v>98</v>
      </c>
      <c r="B69" s="107" t="e">
        <f>SUM(B6,B10,B26,B34,B38,B40,B43,B48,B51:B52,B56)/B66</f>
        <v>#DIV/0!</v>
      </c>
      <c r="C69" s="107" t="e">
        <f>SUM(C6,C10,C26,C34,C38,C40,C43,C48,C51:C52,C56)/C66</f>
        <v>#DIV/0!</v>
      </c>
      <c r="D69" s="107" t="e">
        <f>SUM(D6,D10,D26,D34,D38,D40,D43,D48,D51:D52,D56)/D66</f>
        <v>#DIV/0!</v>
      </c>
      <c r="E69" s="107" t="e">
        <f>SUM(E6,E10,E26,E34,E38,E40,E43,E48,E51:E52,E56)/E66</f>
        <v>#DIV/0!</v>
      </c>
      <c r="F69" s="108" t="e">
        <f t="shared" ref="F69" si="3">SUM(F6,F10,F26,F34,F38,F40,F43,F48,F51:F52,F56)/F66</f>
        <v>#DIV/0!</v>
      </c>
    </row>
    <row r="70" spans="1:7" x14ac:dyDescent="0.25">
      <c r="A70" s="8" t="s">
        <v>99</v>
      </c>
      <c r="B70" s="107" t="e">
        <f t="shared" ref="B70:F70" si="4">100%-B69</f>
        <v>#DIV/0!</v>
      </c>
      <c r="C70" s="107" t="e">
        <f t="shared" si="4"/>
        <v>#DIV/0!</v>
      </c>
      <c r="D70" s="107" t="e">
        <f t="shared" si="4"/>
        <v>#DIV/0!</v>
      </c>
      <c r="E70" s="107" t="e">
        <f t="shared" si="4"/>
        <v>#DIV/0!</v>
      </c>
      <c r="F70" s="108" t="e">
        <f t="shared" si="4"/>
        <v>#DIV/0!</v>
      </c>
    </row>
    <row r="71" spans="1:7" x14ac:dyDescent="0.25">
      <c r="A71" s="10"/>
      <c r="B71" s="112"/>
      <c r="C71" s="112"/>
      <c r="D71" s="112"/>
      <c r="E71" s="112"/>
      <c r="F71" s="113"/>
    </row>
    <row r="72" spans="1:7" x14ac:dyDescent="0.25">
      <c r="A72" s="8" t="s">
        <v>100</v>
      </c>
      <c r="B72" s="107" t="e">
        <f t="shared" ref="B72:F72" si="5">B48/B66</f>
        <v>#DIV/0!</v>
      </c>
      <c r="C72" s="107" t="e">
        <f t="shared" si="5"/>
        <v>#DIV/0!</v>
      </c>
      <c r="D72" s="107" t="e">
        <f t="shared" si="5"/>
        <v>#DIV/0!</v>
      </c>
      <c r="E72" s="107" t="e">
        <f t="shared" si="5"/>
        <v>#DIV/0!</v>
      </c>
      <c r="F72" s="108" t="e">
        <f t="shared" si="5"/>
        <v>#DIV/0!</v>
      </c>
    </row>
    <row r="73" spans="1:7" x14ac:dyDescent="0.25">
      <c r="A73" s="8" t="s">
        <v>231</v>
      </c>
      <c r="B73" s="107" t="e">
        <f>B10/B66</f>
        <v>#DIV/0!</v>
      </c>
      <c r="C73" s="107" t="e">
        <f t="shared" ref="C73:E73" si="6">C10/C66</f>
        <v>#DIV/0!</v>
      </c>
      <c r="D73" s="107" t="e">
        <f t="shared" si="6"/>
        <v>#DIV/0!</v>
      </c>
      <c r="E73" s="107" t="e">
        <f t="shared" si="6"/>
        <v>#DIV/0!</v>
      </c>
      <c r="F73" s="109" t="e">
        <f>F10/F66</f>
        <v>#DIV/0!</v>
      </c>
      <c r="G73" s="60"/>
    </row>
    <row r="74" spans="1:7" x14ac:dyDescent="0.25">
      <c r="A74" s="8" t="s">
        <v>101</v>
      </c>
      <c r="B74" s="107" t="e">
        <f>B52/B66</f>
        <v>#DIV/0!</v>
      </c>
      <c r="C74" s="107" t="e">
        <f>C52/C66</f>
        <v>#DIV/0!</v>
      </c>
      <c r="D74" s="107" t="e">
        <f>D52/D66</f>
        <v>#DIV/0!</v>
      </c>
      <c r="E74" s="107" t="e">
        <f>E52/E66</f>
        <v>#DIV/0!</v>
      </c>
      <c r="F74" s="108" t="e">
        <f t="shared" ref="F74" si="7">F52/F66</f>
        <v>#DIV/0!</v>
      </c>
    </row>
    <row r="75" spans="1:7" x14ac:dyDescent="0.25">
      <c r="A75" s="8" t="s">
        <v>102</v>
      </c>
      <c r="B75" s="107" t="e">
        <f t="shared" ref="B75:F75" si="8">B26/B66</f>
        <v>#DIV/0!</v>
      </c>
      <c r="C75" s="107" t="e">
        <f t="shared" si="8"/>
        <v>#DIV/0!</v>
      </c>
      <c r="D75" s="107" t="e">
        <f t="shared" si="8"/>
        <v>#DIV/0!</v>
      </c>
      <c r="E75" s="107" t="e">
        <f t="shared" si="8"/>
        <v>#DIV/0!</v>
      </c>
      <c r="F75" s="108" t="e">
        <f t="shared" si="8"/>
        <v>#DIV/0!</v>
      </c>
    </row>
    <row r="76" spans="1:7" x14ac:dyDescent="0.25">
      <c r="A76" s="8" t="s">
        <v>243</v>
      </c>
      <c r="B76" s="107" t="e">
        <f>B16/B66</f>
        <v>#DIV/0!</v>
      </c>
      <c r="C76" s="107" t="e">
        <f>C16/C66</f>
        <v>#DIV/0!</v>
      </c>
      <c r="D76" s="107" t="e">
        <f>D16/D66</f>
        <v>#DIV/0!</v>
      </c>
      <c r="E76" s="107" t="e">
        <f>E16/E66</f>
        <v>#DIV/0!</v>
      </c>
      <c r="F76" s="108" t="e">
        <f>F16/F66</f>
        <v>#DIV/0!</v>
      </c>
    </row>
    <row r="77" spans="1:7" x14ac:dyDescent="0.25">
      <c r="A77" s="8" t="s">
        <v>244</v>
      </c>
      <c r="B77" s="107" t="e">
        <f>B58/B66</f>
        <v>#DIV/0!</v>
      </c>
      <c r="C77" s="107" t="e">
        <f>C58/C66</f>
        <v>#DIV/0!</v>
      </c>
      <c r="D77" s="107" t="e">
        <f>D58/D66</f>
        <v>#DIV/0!</v>
      </c>
      <c r="E77" s="107" t="e">
        <f>E58/E66</f>
        <v>#DIV/0!</v>
      </c>
      <c r="F77" s="108" t="e">
        <f>F58/F66</f>
        <v>#DIV/0!</v>
      </c>
    </row>
    <row r="78" spans="1:7" x14ac:dyDescent="0.25">
      <c r="A78" s="8" t="s">
        <v>245</v>
      </c>
      <c r="B78" s="107" t="e">
        <f>B11/B66</f>
        <v>#DIV/0!</v>
      </c>
      <c r="C78" s="107" t="e">
        <f t="shared" ref="C78:E78" si="9">C11/C66</f>
        <v>#DIV/0!</v>
      </c>
      <c r="D78" s="107" t="e">
        <f t="shared" si="9"/>
        <v>#DIV/0!</v>
      </c>
      <c r="E78" s="107" t="e">
        <f t="shared" si="9"/>
        <v>#DIV/0!</v>
      </c>
      <c r="F78" s="108" t="e">
        <f>F11/F66</f>
        <v>#DIV/0!</v>
      </c>
    </row>
  </sheetData>
  <sheetProtection algorithmName="SHA-512" hashValue="rDQnhaMIIRy9UNB1UJ/M1xKKrzeJf9bswQQuYCI6VnzDMtCPe7iCRZSsp83TQEUZAMd0eJqY+4maJiaTTMbatg==" saltValue="ULmnPKU3qbSd0AB/jMXlrg==" spinCount="100000" sheet="1" objects="1" scenarios="1"/>
  <mergeCells count="2">
    <mergeCell ref="A1:G1"/>
    <mergeCell ref="A3:G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X98"/>
  <sheetViews>
    <sheetView tabSelected="1" workbookViewId="0">
      <pane ySplit="1" topLeftCell="A2" activePane="bottomLeft" state="frozen"/>
      <selection pane="bottomLeft" activeCell="S6" sqref="S6"/>
    </sheetView>
  </sheetViews>
  <sheetFormatPr defaultColWidth="9.140625" defaultRowHeight="15" x14ac:dyDescent="0.25"/>
  <cols>
    <col min="1" max="1" width="8.5703125" style="120" customWidth="1"/>
    <col min="2" max="2" width="15.140625" style="124" customWidth="1"/>
    <col min="3" max="3" width="16.140625" style="124" customWidth="1"/>
    <col min="4" max="4" width="9.5703125" style="120" customWidth="1"/>
    <col min="5" max="5" width="19.7109375" style="124" customWidth="1"/>
    <col min="6" max="6" width="15.42578125" style="125" customWidth="1"/>
    <col min="7" max="7" width="4.42578125" style="132" bestFit="1" customWidth="1"/>
    <col min="8" max="8" width="21" style="120" customWidth="1"/>
    <col min="9" max="9" width="21.140625" style="132" customWidth="1"/>
    <col min="10" max="10" width="21.28515625" style="124" customWidth="1"/>
    <col min="11" max="50" width="9.140625" style="124"/>
  </cols>
  <sheetData>
    <row r="1" spans="1:50" s="4" customFormat="1" ht="45" x14ac:dyDescent="0.25">
      <c r="A1" s="118" t="s">
        <v>3</v>
      </c>
      <c r="B1" s="121" t="s">
        <v>4</v>
      </c>
      <c r="C1" s="121" t="s">
        <v>5</v>
      </c>
      <c r="D1" s="118" t="s">
        <v>25</v>
      </c>
      <c r="E1" s="121" t="s">
        <v>6</v>
      </c>
      <c r="F1" s="122" t="s">
        <v>259</v>
      </c>
      <c r="G1" s="130" t="s">
        <v>7</v>
      </c>
      <c r="H1" s="118" t="s">
        <v>260</v>
      </c>
      <c r="I1" s="130" t="s">
        <v>8</v>
      </c>
      <c r="J1" s="121" t="s">
        <v>27</v>
      </c>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row>
    <row r="2" spans="1:50" x14ac:dyDescent="0.25">
      <c r="A2" s="119"/>
      <c r="B2" s="123"/>
      <c r="C2" s="123"/>
      <c r="D2" s="119"/>
      <c r="E2" s="123"/>
      <c r="F2" s="211"/>
      <c r="G2" s="131">
        <f t="shared" ref="G2:G17" ca="1" si="0">INT(YEARFRAC(F2,TODAY()))</f>
        <v>124</v>
      </c>
      <c r="H2" s="211"/>
      <c r="I2" s="131" t="str">
        <f ca="1" xml:space="preserve"> DATEDIF(H2,TODAY(),"y")&amp;"Y "&amp;DATEDIF(H2,TODAY(),"ym")&amp;"M"</f>
        <v>124Y 1M</v>
      </c>
      <c r="J2" s="123"/>
    </row>
    <row r="3" spans="1:50" x14ac:dyDescent="0.25">
      <c r="A3" s="119"/>
      <c r="B3" s="123"/>
      <c r="C3" s="123"/>
      <c r="D3" s="119"/>
      <c r="E3" s="123"/>
      <c r="F3" s="211"/>
      <c r="G3" s="131">
        <f t="shared" ca="1" si="0"/>
        <v>124</v>
      </c>
      <c r="H3" s="211"/>
      <c r="I3" s="131" t="str">
        <f t="shared" ref="I3:I36" ca="1" si="1" xml:space="preserve"> DATEDIF(H3,TODAY(),"y")&amp;"Y "&amp;DATEDIF(H3,TODAY(),"ym")&amp;"M"</f>
        <v>124Y 1M</v>
      </c>
      <c r="J3" s="123"/>
    </row>
    <row r="4" spans="1:50" x14ac:dyDescent="0.25">
      <c r="A4" s="119"/>
      <c r="B4" s="123"/>
      <c r="C4" s="123"/>
      <c r="D4" s="119"/>
      <c r="E4" s="123"/>
      <c r="F4" s="211"/>
      <c r="G4" s="131">
        <f t="shared" ca="1" si="0"/>
        <v>124</v>
      </c>
      <c r="H4" s="211"/>
      <c r="I4" s="131" t="str">
        <f t="shared" ca="1" si="1"/>
        <v>124Y 1M</v>
      </c>
      <c r="J4" s="123"/>
    </row>
    <row r="5" spans="1:50" x14ac:dyDescent="0.25">
      <c r="A5" s="119"/>
      <c r="B5" s="123"/>
      <c r="C5" s="123"/>
      <c r="D5" s="119"/>
      <c r="E5" s="123"/>
      <c r="F5" s="211"/>
      <c r="G5" s="131">
        <f t="shared" ca="1" si="0"/>
        <v>124</v>
      </c>
      <c r="H5" s="211"/>
      <c r="I5" s="131" t="str">
        <f t="shared" ca="1" si="1"/>
        <v>124Y 1M</v>
      </c>
      <c r="J5" s="123"/>
    </row>
    <row r="6" spans="1:50" x14ac:dyDescent="0.25">
      <c r="A6" s="119"/>
      <c r="B6" s="123"/>
      <c r="C6" s="123"/>
      <c r="D6" s="119"/>
      <c r="E6" s="123"/>
      <c r="F6" s="211"/>
      <c r="G6" s="131">
        <f t="shared" ca="1" si="0"/>
        <v>124</v>
      </c>
      <c r="H6" s="211"/>
      <c r="I6" s="131" t="str">
        <f t="shared" ca="1" si="1"/>
        <v>124Y 1M</v>
      </c>
      <c r="J6" s="123"/>
    </row>
    <row r="7" spans="1:50" x14ac:dyDescent="0.25">
      <c r="A7" s="119"/>
      <c r="B7" s="123"/>
      <c r="C7" s="123"/>
      <c r="D7" s="119"/>
      <c r="E7" s="123"/>
      <c r="F7" s="211"/>
      <c r="G7" s="131">
        <f t="shared" ca="1" si="0"/>
        <v>124</v>
      </c>
      <c r="H7" s="211"/>
      <c r="I7" s="131" t="str">
        <f t="shared" ca="1" si="1"/>
        <v>124Y 1M</v>
      </c>
      <c r="J7" s="123"/>
    </row>
    <row r="8" spans="1:50" x14ac:dyDescent="0.25">
      <c r="A8" s="119"/>
      <c r="B8" s="123"/>
      <c r="C8" s="123"/>
      <c r="D8" s="119"/>
      <c r="E8" s="123"/>
      <c r="F8" s="211"/>
      <c r="G8" s="131">
        <f t="shared" ca="1" si="0"/>
        <v>124</v>
      </c>
      <c r="H8" s="211"/>
      <c r="I8" s="131" t="str">
        <f t="shared" ca="1" si="1"/>
        <v>124Y 1M</v>
      </c>
      <c r="J8" s="123"/>
    </row>
    <row r="9" spans="1:50" x14ac:dyDescent="0.25">
      <c r="A9" s="119"/>
      <c r="B9" s="123"/>
      <c r="C9" s="123"/>
      <c r="D9" s="119"/>
      <c r="E9" s="123"/>
      <c r="F9" s="211"/>
      <c r="G9" s="131">
        <f t="shared" ca="1" si="0"/>
        <v>124</v>
      </c>
      <c r="H9" s="211"/>
      <c r="I9" s="131" t="str">
        <f t="shared" ca="1" si="1"/>
        <v>124Y 1M</v>
      </c>
      <c r="J9" s="123"/>
    </row>
    <row r="10" spans="1:50" x14ac:dyDescent="0.25">
      <c r="A10" s="119"/>
      <c r="B10" s="123"/>
      <c r="C10" s="123"/>
      <c r="D10" s="119"/>
      <c r="E10" s="123"/>
      <c r="F10" s="211"/>
      <c r="G10" s="131">
        <f t="shared" ca="1" si="0"/>
        <v>124</v>
      </c>
      <c r="H10" s="211"/>
      <c r="I10" s="131" t="str">
        <f t="shared" ca="1" si="1"/>
        <v>124Y 1M</v>
      </c>
      <c r="J10" s="123"/>
    </row>
    <row r="11" spans="1:50" x14ac:dyDescent="0.25">
      <c r="A11" s="119"/>
      <c r="B11" s="123"/>
      <c r="C11" s="123"/>
      <c r="D11" s="119"/>
      <c r="E11" s="123"/>
      <c r="F11" s="211"/>
      <c r="G11" s="131">
        <f t="shared" ca="1" si="0"/>
        <v>124</v>
      </c>
      <c r="H11" s="211"/>
      <c r="I11" s="131" t="str">
        <f t="shared" ca="1" si="1"/>
        <v>124Y 1M</v>
      </c>
      <c r="J11" s="123"/>
    </row>
    <row r="12" spans="1:50" x14ac:dyDescent="0.25">
      <c r="A12" s="119"/>
      <c r="B12" s="123"/>
      <c r="C12" s="123"/>
      <c r="D12" s="119"/>
      <c r="E12" s="123"/>
      <c r="F12" s="211"/>
      <c r="G12" s="131">
        <f t="shared" ca="1" si="0"/>
        <v>124</v>
      </c>
      <c r="H12" s="211"/>
      <c r="I12" s="131" t="str">
        <f t="shared" ca="1" si="1"/>
        <v>124Y 1M</v>
      </c>
      <c r="J12" s="123"/>
    </row>
    <row r="13" spans="1:50" x14ac:dyDescent="0.25">
      <c r="A13" s="119"/>
      <c r="B13" s="123"/>
      <c r="C13" s="123"/>
      <c r="D13" s="119"/>
      <c r="E13" s="123"/>
      <c r="F13" s="211"/>
      <c r="G13" s="131">
        <f t="shared" ca="1" si="0"/>
        <v>124</v>
      </c>
      <c r="H13" s="211"/>
      <c r="I13" s="131" t="str">
        <f t="shared" ca="1" si="1"/>
        <v>124Y 1M</v>
      </c>
      <c r="J13" s="123"/>
    </row>
    <row r="14" spans="1:50" x14ac:dyDescent="0.25">
      <c r="A14" s="119"/>
      <c r="B14" s="123"/>
      <c r="C14" s="123"/>
      <c r="D14" s="119"/>
      <c r="E14" s="123"/>
      <c r="F14" s="211"/>
      <c r="G14" s="131">
        <f t="shared" ca="1" si="0"/>
        <v>124</v>
      </c>
      <c r="H14" s="211"/>
      <c r="I14" s="131" t="str">
        <f t="shared" ca="1" si="1"/>
        <v>124Y 1M</v>
      </c>
      <c r="J14" s="123"/>
    </row>
    <row r="15" spans="1:50" x14ac:dyDescent="0.25">
      <c r="A15" s="119"/>
      <c r="B15" s="123"/>
      <c r="C15" s="123"/>
      <c r="D15" s="119"/>
      <c r="E15" s="123"/>
      <c r="F15" s="211"/>
      <c r="G15" s="131">
        <f t="shared" ca="1" si="0"/>
        <v>124</v>
      </c>
      <c r="H15" s="211"/>
      <c r="I15" s="131" t="str">
        <f t="shared" ca="1" si="1"/>
        <v>124Y 1M</v>
      </c>
      <c r="J15" s="123"/>
    </row>
    <row r="16" spans="1:50" x14ac:dyDescent="0.25">
      <c r="A16" s="119"/>
      <c r="B16" s="123"/>
      <c r="C16" s="123"/>
      <c r="D16" s="119"/>
      <c r="E16" s="123"/>
      <c r="F16" s="211"/>
      <c r="G16" s="131">
        <f t="shared" ca="1" si="0"/>
        <v>124</v>
      </c>
      <c r="H16" s="211"/>
      <c r="I16" s="131" t="str">
        <f t="shared" ca="1" si="1"/>
        <v>124Y 1M</v>
      </c>
      <c r="J16" s="123"/>
    </row>
    <row r="17" spans="1:10" x14ac:dyDescent="0.25">
      <c r="A17" s="119"/>
      <c r="B17" s="123"/>
      <c r="C17" s="123"/>
      <c r="D17" s="119"/>
      <c r="E17" s="123"/>
      <c r="F17" s="211"/>
      <c r="G17" s="131">
        <f t="shared" ca="1" si="0"/>
        <v>124</v>
      </c>
      <c r="H17" s="211"/>
      <c r="I17" s="131" t="str">
        <f t="shared" ca="1" si="1"/>
        <v>124Y 1M</v>
      </c>
      <c r="J17" s="123"/>
    </row>
    <row r="18" spans="1:10" x14ac:dyDescent="0.25">
      <c r="A18" s="119"/>
      <c r="B18" s="123"/>
      <c r="C18" s="123"/>
      <c r="D18" s="119"/>
      <c r="E18" s="123"/>
      <c r="F18" s="211"/>
      <c r="G18" s="131">
        <f t="shared" ref="G18:G36" ca="1" si="2">INT(YEARFRAC(F18,TODAY()))</f>
        <v>124</v>
      </c>
      <c r="H18" s="211"/>
      <c r="I18" s="131" t="str">
        <f t="shared" ca="1" si="1"/>
        <v>124Y 1M</v>
      </c>
      <c r="J18" s="123"/>
    </row>
    <row r="19" spans="1:10" x14ac:dyDescent="0.25">
      <c r="A19" s="119"/>
      <c r="B19" s="123"/>
      <c r="C19" s="123"/>
      <c r="D19" s="119"/>
      <c r="E19" s="123"/>
      <c r="F19" s="211"/>
      <c r="G19" s="131">
        <f t="shared" ca="1" si="2"/>
        <v>124</v>
      </c>
      <c r="H19" s="211"/>
      <c r="I19" s="131" t="str">
        <f t="shared" ca="1" si="1"/>
        <v>124Y 1M</v>
      </c>
      <c r="J19" s="123"/>
    </row>
    <row r="20" spans="1:10" x14ac:dyDescent="0.25">
      <c r="A20" s="119"/>
      <c r="B20" s="123"/>
      <c r="C20" s="123"/>
      <c r="D20" s="119"/>
      <c r="E20" s="123"/>
      <c r="F20" s="211"/>
      <c r="G20" s="131">
        <f t="shared" ca="1" si="2"/>
        <v>124</v>
      </c>
      <c r="H20" s="211"/>
      <c r="I20" s="131" t="str">
        <f t="shared" ca="1" si="1"/>
        <v>124Y 1M</v>
      </c>
      <c r="J20" s="123"/>
    </row>
    <row r="21" spans="1:10" x14ac:dyDescent="0.25">
      <c r="A21" s="119"/>
      <c r="B21" s="123"/>
      <c r="C21" s="123"/>
      <c r="D21" s="119"/>
      <c r="E21" s="123"/>
      <c r="F21" s="211"/>
      <c r="G21" s="131">
        <f t="shared" ca="1" si="2"/>
        <v>124</v>
      </c>
      <c r="H21" s="211"/>
      <c r="I21" s="131" t="str">
        <f t="shared" ca="1" si="1"/>
        <v>124Y 1M</v>
      </c>
      <c r="J21" s="123"/>
    </row>
    <row r="22" spans="1:10" x14ac:dyDescent="0.25">
      <c r="A22" s="119"/>
      <c r="B22" s="123"/>
      <c r="C22" s="123"/>
      <c r="D22" s="119"/>
      <c r="E22" s="123"/>
      <c r="F22" s="211"/>
      <c r="G22" s="131">
        <f t="shared" ca="1" si="2"/>
        <v>124</v>
      </c>
      <c r="H22" s="211"/>
      <c r="I22" s="131" t="str">
        <f t="shared" ca="1" si="1"/>
        <v>124Y 1M</v>
      </c>
      <c r="J22" s="123"/>
    </row>
    <row r="23" spans="1:10" x14ac:dyDescent="0.25">
      <c r="A23" s="119"/>
      <c r="B23" s="123"/>
      <c r="C23" s="123"/>
      <c r="D23" s="119"/>
      <c r="E23" s="123"/>
      <c r="F23" s="211"/>
      <c r="G23" s="131">
        <f t="shared" ca="1" si="2"/>
        <v>124</v>
      </c>
      <c r="H23" s="211"/>
      <c r="I23" s="131" t="str">
        <f t="shared" ca="1" si="1"/>
        <v>124Y 1M</v>
      </c>
      <c r="J23" s="123"/>
    </row>
    <row r="24" spans="1:10" x14ac:dyDescent="0.25">
      <c r="A24" s="119"/>
      <c r="B24" s="123"/>
      <c r="C24" s="123"/>
      <c r="D24" s="119"/>
      <c r="E24" s="123"/>
      <c r="F24" s="211"/>
      <c r="G24" s="131">
        <f t="shared" ca="1" si="2"/>
        <v>124</v>
      </c>
      <c r="H24" s="211"/>
      <c r="I24" s="131" t="str">
        <f t="shared" ca="1" si="1"/>
        <v>124Y 1M</v>
      </c>
      <c r="J24" s="123"/>
    </row>
    <row r="25" spans="1:10" x14ac:dyDescent="0.25">
      <c r="A25" s="119"/>
      <c r="B25" s="123"/>
      <c r="C25" s="123"/>
      <c r="D25" s="119"/>
      <c r="E25" s="123"/>
      <c r="F25" s="211"/>
      <c r="G25" s="131">
        <f t="shared" ca="1" si="2"/>
        <v>124</v>
      </c>
      <c r="H25" s="211"/>
      <c r="I25" s="131" t="str">
        <f t="shared" ca="1" si="1"/>
        <v>124Y 1M</v>
      </c>
      <c r="J25" s="123"/>
    </row>
    <row r="26" spans="1:10" x14ac:dyDescent="0.25">
      <c r="A26" s="119"/>
      <c r="B26" s="123"/>
      <c r="C26" s="123"/>
      <c r="D26" s="119"/>
      <c r="E26" s="123"/>
      <c r="F26" s="211"/>
      <c r="G26" s="131">
        <f t="shared" ca="1" si="2"/>
        <v>124</v>
      </c>
      <c r="H26" s="211"/>
      <c r="I26" s="131" t="str">
        <f t="shared" ca="1" si="1"/>
        <v>124Y 1M</v>
      </c>
      <c r="J26" s="123"/>
    </row>
    <row r="27" spans="1:10" x14ac:dyDescent="0.25">
      <c r="A27" s="119"/>
      <c r="B27" s="123"/>
      <c r="C27" s="123"/>
      <c r="D27" s="119"/>
      <c r="E27" s="123"/>
      <c r="F27" s="211"/>
      <c r="G27" s="131">
        <f t="shared" ca="1" si="2"/>
        <v>124</v>
      </c>
      <c r="H27" s="211"/>
      <c r="I27" s="131" t="str">
        <f t="shared" ca="1" si="1"/>
        <v>124Y 1M</v>
      </c>
      <c r="J27" s="123"/>
    </row>
    <row r="28" spans="1:10" x14ac:dyDescent="0.25">
      <c r="A28" s="119"/>
      <c r="B28" s="123"/>
      <c r="C28" s="123"/>
      <c r="D28" s="119"/>
      <c r="E28" s="123"/>
      <c r="F28" s="211"/>
      <c r="G28" s="131">
        <f t="shared" ca="1" si="2"/>
        <v>124</v>
      </c>
      <c r="H28" s="211"/>
      <c r="I28" s="131" t="str">
        <f t="shared" ca="1" si="1"/>
        <v>124Y 1M</v>
      </c>
      <c r="J28" s="123"/>
    </row>
    <row r="29" spans="1:10" x14ac:dyDescent="0.25">
      <c r="A29" s="119"/>
      <c r="B29" s="123"/>
      <c r="C29" s="123"/>
      <c r="D29" s="119"/>
      <c r="E29" s="123"/>
      <c r="F29" s="211"/>
      <c r="G29" s="131">
        <f t="shared" ca="1" si="2"/>
        <v>124</v>
      </c>
      <c r="H29" s="211"/>
      <c r="I29" s="131" t="str">
        <f t="shared" ca="1" si="1"/>
        <v>124Y 1M</v>
      </c>
      <c r="J29" s="123"/>
    </row>
    <row r="30" spans="1:10" x14ac:dyDescent="0.25">
      <c r="A30" s="119"/>
      <c r="B30" s="123"/>
      <c r="C30" s="123"/>
      <c r="D30" s="119"/>
      <c r="E30" s="123"/>
      <c r="F30" s="211"/>
      <c r="G30" s="131">
        <f t="shared" ca="1" si="2"/>
        <v>124</v>
      </c>
      <c r="H30" s="211"/>
      <c r="I30" s="131" t="str">
        <f t="shared" ca="1" si="1"/>
        <v>124Y 1M</v>
      </c>
      <c r="J30" s="123"/>
    </row>
    <row r="31" spans="1:10" x14ac:dyDescent="0.25">
      <c r="A31" s="119"/>
      <c r="B31" s="123"/>
      <c r="C31" s="123"/>
      <c r="D31" s="119"/>
      <c r="E31" s="123"/>
      <c r="F31" s="211"/>
      <c r="G31" s="131">
        <f t="shared" ca="1" si="2"/>
        <v>124</v>
      </c>
      <c r="H31" s="211"/>
      <c r="I31" s="131" t="str">
        <f t="shared" ca="1" si="1"/>
        <v>124Y 1M</v>
      </c>
      <c r="J31" s="123"/>
    </row>
    <row r="32" spans="1:10" x14ac:dyDescent="0.25">
      <c r="A32" s="119"/>
      <c r="B32" s="123"/>
      <c r="C32" s="123"/>
      <c r="D32" s="119"/>
      <c r="E32" s="123"/>
      <c r="F32" s="211"/>
      <c r="G32" s="131">
        <f t="shared" ca="1" si="2"/>
        <v>124</v>
      </c>
      <c r="H32" s="211"/>
      <c r="I32" s="131" t="str">
        <f t="shared" ca="1" si="1"/>
        <v>124Y 1M</v>
      </c>
      <c r="J32" s="123"/>
    </row>
    <row r="33" spans="1:10" x14ac:dyDescent="0.25">
      <c r="A33" s="119"/>
      <c r="B33" s="123"/>
      <c r="C33" s="123"/>
      <c r="D33" s="119"/>
      <c r="E33" s="123"/>
      <c r="F33" s="211"/>
      <c r="G33" s="131">
        <f t="shared" ca="1" si="2"/>
        <v>124</v>
      </c>
      <c r="H33" s="211"/>
      <c r="I33" s="131" t="str">
        <f t="shared" ca="1" si="1"/>
        <v>124Y 1M</v>
      </c>
      <c r="J33" s="123"/>
    </row>
    <row r="34" spans="1:10" x14ac:dyDescent="0.25">
      <c r="A34" s="119"/>
      <c r="B34" s="123"/>
      <c r="C34" s="123"/>
      <c r="D34" s="119"/>
      <c r="E34" s="123"/>
      <c r="F34" s="211"/>
      <c r="G34" s="131">
        <f t="shared" ca="1" si="2"/>
        <v>124</v>
      </c>
      <c r="H34" s="211"/>
      <c r="I34" s="131" t="str">
        <f t="shared" ca="1" si="1"/>
        <v>124Y 1M</v>
      </c>
      <c r="J34" s="123"/>
    </row>
    <row r="35" spans="1:10" x14ac:dyDescent="0.25">
      <c r="A35" s="119"/>
      <c r="B35" s="123"/>
      <c r="C35" s="123"/>
      <c r="D35" s="119"/>
      <c r="E35" s="123"/>
      <c r="F35" s="211"/>
      <c r="G35" s="131">
        <f t="shared" ca="1" si="2"/>
        <v>124</v>
      </c>
      <c r="H35" s="211"/>
      <c r="I35" s="131" t="str">
        <f t="shared" ca="1" si="1"/>
        <v>124Y 1M</v>
      </c>
      <c r="J35" s="123"/>
    </row>
    <row r="36" spans="1:10" x14ac:dyDescent="0.25">
      <c r="A36" s="119"/>
      <c r="B36" s="123"/>
      <c r="C36" s="123"/>
      <c r="D36" s="119"/>
      <c r="E36" s="123"/>
      <c r="F36" s="211"/>
      <c r="G36" s="131">
        <f t="shared" ca="1" si="2"/>
        <v>124</v>
      </c>
      <c r="H36" s="211"/>
      <c r="I36" s="131" t="str">
        <f t="shared" ca="1" si="1"/>
        <v>124Y 1M</v>
      </c>
      <c r="J36" s="123"/>
    </row>
    <row r="37" spans="1:10" x14ac:dyDescent="0.25">
      <c r="F37" s="120"/>
    </row>
    <row r="38" spans="1:10" x14ac:dyDescent="0.25">
      <c r="F38" s="120"/>
    </row>
    <row r="39" spans="1:10" x14ac:dyDescent="0.25">
      <c r="F39" s="120"/>
    </row>
    <row r="40" spans="1:10" x14ac:dyDescent="0.25">
      <c r="F40" s="120"/>
    </row>
    <row r="41" spans="1:10" x14ac:dyDescent="0.25">
      <c r="F41" s="120"/>
    </row>
    <row r="42" spans="1:10" x14ac:dyDescent="0.25">
      <c r="F42" s="120"/>
    </row>
    <row r="43" spans="1:10" x14ac:dyDescent="0.25">
      <c r="F43" s="120"/>
    </row>
    <row r="44" spans="1:10" x14ac:dyDescent="0.25">
      <c r="F44" s="120"/>
    </row>
    <row r="45" spans="1:10" x14ac:dyDescent="0.25">
      <c r="F45" s="120"/>
    </row>
    <row r="46" spans="1:10" x14ac:dyDescent="0.25">
      <c r="F46" s="120"/>
    </row>
    <row r="47" spans="1:10" x14ac:dyDescent="0.25">
      <c r="F47" s="120"/>
    </row>
    <row r="48" spans="1:10" x14ac:dyDescent="0.25">
      <c r="F48" s="120"/>
    </row>
    <row r="49" spans="6:6" x14ac:dyDescent="0.25">
      <c r="F49" s="120"/>
    </row>
    <row r="50" spans="6:6" x14ac:dyDescent="0.25">
      <c r="F50" s="120"/>
    </row>
    <row r="51" spans="6:6" x14ac:dyDescent="0.25">
      <c r="F51" s="120"/>
    </row>
    <row r="52" spans="6:6" x14ac:dyDescent="0.25">
      <c r="F52" s="120"/>
    </row>
    <row r="53" spans="6:6" x14ac:dyDescent="0.25">
      <c r="F53" s="120"/>
    </row>
    <row r="54" spans="6:6" x14ac:dyDescent="0.25">
      <c r="F54" s="120"/>
    </row>
    <row r="55" spans="6:6" x14ac:dyDescent="0.25">
      <c r="F55" s="120"/>
    </row>
    <row r="56" spans="6:6" x14ac:dyDescent="0.25">
      <c r="F56" s="120"/>
    </row>
    <row r="57" spans="6:6" x14ac:dyDescent="0.25">
      <c r="F57" s="120"/>
    </row>
    <row r="58" spans="6:6" x14ac:dyDescent="0.25">
      <c r="F58" s="120"/>
    </row>
    <row r="59" spans="6:6" x14ac:dyDescent="0.25">
      <c r="F59" s="120"/>
    </row>
    <row r="60" spans="6:6" x14ac:dyDescent="0.25">
      <c r="F60" s="120"/>
    </row>
    <row r="61" spans="6:6" x14ac:dyDescent="0.25">
      <c r="F61" s="120"/>
    </row>
    <row r="62" spans="6:6" x14ac:dyDescent="0.25">
      <c r="F62" s="120"/>
    </row>
    <row r="63" spans="6:6" x14ac:dyDescent="0.25">
      <c r="F63" s="120"/>
    </row>
    <row r="64" spans="6:6" x14ac:dyDescent="0.25">
      <c r="F64" s="120"/>
    </row>
    <row r="65" spans="6:6" x14ac:dyDescent="0.25">
      <c r="F65" s="120"/>
    </row>
    <row r="66" spans="6:6" x14ac:dyDescent="0.25">
      <c r="F66" s="120"/>
    </row>
    <row r="67" spans="6:6" x14ac:dyDescent="0.25">
      <c r="F67" s="120"/>
    </row>
    <row r="68" spans="6:6" x14ac:dyDescent="0.25">
      <c r="F68" s="120"/>
    </row>
    <row r="69" spans="6:6" x14ac:dyDescent="0.25">
      <c r="F69" s="120"/>
    </row>
    <row r="70" spans="6:6" x14ac:dyDescent="0.25">
      <c r="F70" s="120"/>
    </row>
    <row r="71" spans="6:6" x14ac:dyDescent="0.25">
      <c r="F71" s="120"/>
    </row>
    <row r="72" spans="6:6" x14ac:dyDescent="0.25">
      <c r="F72" s="120"/>
    </row>
    <row r="73" spans="6:6" x14ac:dyDescent="0.25">
      <c r="F73" s="120"/>
    </row>
    <row r="74" spans="6:6" x14ac:dyDescent="0.25">
      <c r="F74" s="120"/>
    </row>
    <row r="75" spans="6:6" x14ac:dyDescent="0.25">
      <c r="F75" s="120"/>
    </row>
    <row r="76" spans="6:6" x14ac:dyDescent="0.25">
      <c r="F76" s="120"/>
    </row>
    <row r="77" spans="6:6" x14ac:dyDescent="0.25">
      <c r="F77" s="120"/>
    </row>
    <row r="78" spans="6:6" x14ac:dyDescent="0.25">
      <c r="F78" s="120"/>
    </row>
    <row r="79" spans="6:6" x14ac:dyDescent="0.25">
      <c r="F79" s="120"/>
    </row>
    <row r="80" spans="6:6" x14ac:dyDescent="0.25">
      <c r="F80" s="120"/>
    </row>
    <row r="81" spans="6:6" x14ac:dyDescent="0.25">
      <c r="F81" s="120"/>
    </row>
    <row r="82" spans="6:6" x14ac:dyDescent="0.25">
      <c r="F82" s="120"/>
    </row>
    <row r="83" spans="6:6" x14ac:dyDescent="0.25">
      <c r="F83" s="120"/>
    </row>
    <row r="84" spans="6:6" x14ac:dyDescent="0.25">
      <c r="F84" s="120"/>
    </row>
    <row r="85" spans="6:6" x14ac:dyDescent="0.25">
      <c r="F85" s="120"/>
    </row>
    <row r="86" spans="6:6" x14ac:dyDescent="0.25">
      <c r="F86" s="120"/>
    </row>
    <row r="87" spans="6:6" x14ac:dyDescent="0.25">
      <c r="F87" s="120"/>
    </row>
    <row r="88" spans="6:6" x14ac:dyDescent="0.25">
      <c r="F88" s="120"/>
    </row>
    <row r="89" spans="6:6" x14ac:dyDescent="0.25">
      <c r="F89" s="120"/>
    </row>
    <row r="90" spans="6:6" x14ac:dyDescent="0.25">
      <c r="F90" s="120"/>
    </row>
    <row r="91" spans="6:6" x14ac:dyDescent="0.25">
      <c r="F91" s="120"/>
    </row>
    <row r="92" spans="6:6" x14ac:dyDescent="0.25">
      <c r="F92" s="120"/>
    </row>
    <row r="93" spans="6:6" x14ac:dyDescent="0.25">
      <c r="F93" s="120"/>
    </row>
    <row r="94" spans="6:6" x14ac:dyDescent="0.25">
      <c r="F94" s="120"/>
    </row>
    <row r="95" spans="6:6" x14ac:dyDescent="0.25">
      <c r="F95" s="120"/>
    </row>
    <row r="96" spans="6:6" x14ac:dyDescent="0.25">
      <c r="F96" s="120"/>
    </row>
    <row r="97" spans="6:6" x14ac:dyDescent="0.25">
      <c r="F97" s="120"/>
    </row>
    <row r="98" spans="6:6" x14ac:dyDescent="0.25">
      <c r="F98" s="120"/>
    </row>
  </sheetData>
  <sheetProtection formatCells="0" formatColumns="0" formatRows="0" insertColumns="0" insertRows="0" deleteColumns="0" deleteRows="0" sort="0" pivotTables="0"/>
  <dataValidations count="1">
    <dataValidation type="list" allowBlank="1" showInputMessage="1" showErrorMessage="1" sqref="D2:D36" xr:uid="{00000000-0002-0000-0500-000000000000}">
      <formula1>"ON, QC, NL, NB, NS, PE, MB, SK, AB, BC, YK, NW, NU"</formula1>
    </dataValidation>
  </dataValidations>
  <pageMargins left="0.25" right="0.25" top="0.75" bottom="0.75" header="0.3" footer="0.3"/>
  <pageSetup scale="88" fitToHeight="0" orientation="landscape" r:id="rId1"/>
  <headerFooter>
    <oddHeader>&amp;C&amp;20&amp;EDriver Schedule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9"/>
  <sheetViews>
    <sheetView workbookViewId="0">
      <pane ySplit="1" topLeftCell="A2" activePane="bottomLeft" state="frozen"/>
      <selection pane="bottomLeft" activeCell="J20" sqref="J20"/>
    </sheetView>
  </sheetViews>
  <sheetFormatPr defaultRowHeight="15" x14ac:dyDescent="0.25"/>
  <cols>
    <col min="1" max="1" width="9" customWidth="1"/>
    <col min="2" max="2" width="14.28515625" customWidth="1"/>
    <col min="3" max="3" width="6" customWidth="1"/>
    <col min="4" max="7" width="10.85546875" bestFit="1" customWidth="1"/>
    <col min="8" max="8" width="12.42578125" bestFit="1" customWidth="1"/>
    <col min="9" max="9" width="12" bestFit="1" customWidth="1"/>
    <col min="10" max="10" width="13.140625" bestFit="1" customWidth="1"/>
    <col min="11" max="11" width="17.140625" customWidth="1"/>
    <col min="12" max="12" width="17.5703125" customWidth="1"/>
    <col min="13" max="13" width="14.7109375" customWidth="1"/>
    <col min="14" max="14" width="10.85546875" bestFit="1" customWidth="1"/>
    <col min="15" max="15" width="10.7109375" customWidth="1"/>
    <col min="16" max="16" width="11.7109375" customWidth="1"/>
  </cols>
  <sheetData>
    <row r="1" spans="1:16" s="4" customFormat="1" ht="30" x14ac:dyDescent="0.25">
      <c r="A1" s="3" t="s">
        <v>3</v>
      </c>
      <c r="B1" s="3" t="s">
        <v>18</v>
      </c>
      <c r="C1" s="3" t="s">
        <v>12</v>
      </c>
      <c r="D1" s="3" t="s">
        <v>29</v>
      </c>
      <c r="E1" s="3" t="s">
        <v>30</v>
      </c>
      <c r="F1" s="3" t="s">
        <v>31</v>
      </c>
      <c r="G1" s="3" t="s">
        <v>32</v>
      </c>
      <c r="H1" s="3" t="s">
        <v>33</v>
      </c>
      <c r="I1" s="3" t="s">
        <v>16</v>
      </c>
      <c r="J1" s="3" t="s">
        <v>17</v>
      </c>
      <c r="K1" s="3" t="s">
        <v>19</v>
      </c>
      <c r="L1" s="3" t="s">
        <v>13</v>
      </c>
      <c r="M1" s="3" t="s">
        <v>14</v>
      </c>
      <c r="N1" s="3" t="s">
        <v>15</v>
      </c>
      <c r="O1" s="3" t="s">
        <v>16</v>
      </c>
      <c r="P1" s="3" t="s">
        <v>17</v>
      </c>
    </row>
    <row r="2" spans="1:16" x14ac:dyDescent="0.25">
      <c r="A2" s="58"/>
      <c r="B2" s="59"/>
      <c r="C2" s="58"/>
      <c r="D2" s="102"/>
      <c r="E2" s="102"/>
      <c r="F2" s="102"/>
      <c r="G2" s="102"/>
      <c r="H2" s="102"/>
      <c r="I2" s="127"/>
      <c r="J2" s="127"/>
      <c r="K2" s="33"/>
      <c r="L2" s="33"/>
      <c r="M2" s="33"/>
      <c r="N2" s="33"/>
      <c r="O2" s="35"/>
      <c r="P2" s="35"/>
    </row>
    <row r="3" spans="1:16" x14ac:dyDescent="0.25">
      <c r="A3" s="58"/>
      <c r="B3" s="59"/>
      <c r="C3" s="58"/>
      <c r="D3" s="102"/>
      <c r="E3" s="102"/>
      <c r="F3" s="102"/>
      <c r="G3" s="102"/>
      <c r="H3" s="102"/>
      <c r="I3" s="127"/>
      <c r="J3" s="127"/>
      <c r="K3" s="33"/>
      <c r="L3" s="33"/>
      <c r="M3" s="33"/>
      <c r="N3" s="33"/>
      <c r="O3" s="35"/>
      <c r="P3" s="35"/>
    </row>
    <row r="4" spans="1:16" x14ac:dyDescent="0.25">
      <c r="A4" s="58"/>
      <c r="B4" s="59"/>
      <c r="C4" s="58"/>
      <c r="D4" s="102"/>
      <c r="E4" s="102"/>
      <c r="F4" s="102"/>
      <c r="G4" s="102"/>
      <c r="H4" s="102"/>
      <c r="I4" s="127"/>
      <c r="J4" s="127"/>
      <c r="K4" s="33"/>
      <c r="L4" s="33"/>
      <c r="M4" s="33"/>
      <c r="N4" s="33"/>
      <c r="O4" s="35"/>
      <c r="P4" s="35"/>
    </row>
    <row r="5" spans="1:16" x14ac:dyDescent="0.25">
      <c r="A5" s="58"/>
      <c r="B5" s="59"/>
      <c r="C5" s="58"/>
      <c r="D5" s="102"/>
      <c r="E5" s="102"/>
      <c r="F5" s="102"/>
      <c r="G5" s="102"/>
      <c r="H5" s="102"/>
      <c r="I5" s="127"/>
      <c r="J5" s="127"/>
      <c r="K5" s="33"/>
      <c r="L5" s="33"/>
      <c r="M5" s="33"/>
      <c r="N5" s="33"/>
      <c r="O5" s="35"/>
      <c r="P5" s="35"/>
    </row>
    <row r="6" spans="1:16" x14ac:dyDescent="0.25">
      <c r="A6" s="58"/>
      <c r="B6" s="59"/>
      <c r="C6" s="58"/>
      <c r="D6" s="102"/>
      <c r="E6" s="102"/>
      <c r="F6" s="117"/>
      <c r="G6" s="102"/>
      <c r="H6" s="102"/>
      <c r="I6" s="127"/>
      <c r="J6" s="127"/>
      <c r="K6" s="33"/>
      <c r="L6" s="33"/>
      <c r="M6" s="33"/>
      <c r="N6" s="33"/>
      <c r="O6" s="35"/>
      <c r="P6" s="35"/>
    </row>
    <row r="7" spans="1:16" x14ac:dyDescent="0.25">
      <c r="A7" s="58"/>
      <c r="B7" s="59"/>
      <c r="C7" s="58"/>
      <c r="D7" s="102"/>
      <c r="E7" s="102"/>
      <c r="F7" s="102"/>
      <c r="G7" s="102"/>
      <c r="H7" s="102"/>
      <c r="I7" s="127"/>
      <c r="J7" s="127"/>
      <c r="K7" s="33"/>
      <c r="L7" s="33"/>
      <c r="M7" s="33"/>
      <c r="N7" s="33"/>
      <c r="O7" s="35"/>
      <c r="P7" s="35"/>
    </row>
    <row r="8" spans="1:16" x14ac:dyDescent="0.25">
      <c r="A8" s="58"/>
      <c r="B8" s="59"/>
      <c r="C8" s="58"/>
      <c r="D8" s="102"/>
      <c r="E8" s="102"/>
      <c r="F8" s="102"/>
      <c r="G8" s="102"/>
      <c r="H8" s="102"/>
      <c r="I8" s="127"/>
      <c r="J8" s="127"/>
      <c r="K8" s="33"/>
      <c r="L8" s="33"/>
      <c r="M8" s="33"/>
      <c r="N8" s="33"/>
      <c r="O8" s="35"/>
      <c r="P8" s="35"/>
    </row>
    <row r="9" spans="1:16" x14ac:dyDescent="0.25">
      <c r="A9" s="58"/>
      <c r="B9" s="59"/>
      <c r="C9" s="58"/>
      <c r="D9" s="102"/>
      <c r="E9" s="102"/>
      <c r="F9" s="102"/>
      <c r="G9" s="102"/>
      <c r="H9" s="102"/>
      <c r="I9" s="127"/>
      <c r="J9" s="127"/>
      <c r="K9" s="33"/>
      <c r="L9" s="33"/>
      <c r="M9" s="33"/>
      <c r="N9" s="33"/>
      <c r="O9" s="35"/>
      <c r="P9" s="35"/>
    </row>
    <row r="10" spans="1:16" x14ac:dyDescent="0.25">
      <c r="A10" s="58"/>
      <c r="B10" s="59"/>
      <c r="C10" s="58"/>
      <c r="D10" s="102"/>
      <c r="E10" s="102"/>
      <c r="F10" s="102"/>
      <c r="G10" s="102"/>
      <c r="H10" s="102"/>
      <c r="I10" s="127"/>
      <c r="J10" s="127"/>
      <c r="K10" s="33"/>
      <c r="L10" s="33"/>
      <c r="M10" s="33"/>
      <c r="N10" s="33"/>
      <c r="O10" s="35"/>
      <c r="P10" s="35"/>
    </row>
    <row r="11" spans="1:16" x14ac:dyDescent="0.25">
      <c r="A11" s="58"/>
      <c r="B11" s="59"/>
      <c r="C11" s="58"/>
      <c r="D11" s="102"/>
      <c r="E11" s="102"/>
      <c r="F11" s="102"/>
      <c r="G11" s="102"/>
      <c r="H11" s="102"/>
      <c r="I11" s="127"/>
      <c r="J11" s="127"/>
      <c r="K11" s="33"/>
      <c r="L11" s="33"/>
      <c r="M11" s="33"/>
      <c r="N11" s="33"/>
      <c r="O11" s="35"/>
      <c r="P11" s="35"/>
    </row>
    <row r="12" spans="1:16" x14ac:dyDescent="0.25">
      <c r="A12" s="58"/>
      <c r="B12" s="59"/>
      <c r="C12" s="58"/>
      <c r="D12" s="102"/>
      <c r="E12" s="102"/>
      <c r="F12" s="102"/>
      <c r="G12" s="102"/>
      <c r="H12" s="102"/>
      <c r="I12" s="127"/>
      <c r="J12" s="127"/>
      <c r="K12" s="33"/>
      <c r="L12" s="33"/>
      <c r="M12" s="33"/>
      <c r="N12" s="33"/>
      <c r="O12" s="35"/>
      <c r="P12" s="35"/>
    </row>
    <row r="13" spans="1:16" x14ac:dyDescent="0.25">
      <c r="A13" s="58"/>
      <c r="B13" s="59"/>
      <c r="C13" s="58"/>
      <c r="D13" s="102"/>
      <c r="E13" s="102"/>
      <c r="F13" s="102"/>
      <c r="G13" s="102"/>
      <c r="H13" s="102"/>
      <c r="I13" s="127"/>
      <c r="J13" s="127"/>
      <c r="K13" s="33"/>
      <c r="L13" s="33"/>
      <c r="M13" s="33"/>
      <c r="N13" s="33"/>
      <c r="O13" s="35"/>
      <c r="P13" s="35"/>
    </row>
    <row r="14" spans="1:16" x14ac:dyDescent="0.25">
      <c r="A14" s="58"/>
      <c r="B14" s="59"/>
      <c r="C14" s="58"/>
      <c r="D14" s="102"/>
      <c r="E14" s="102"/>
      <c r="F14" s="102"/>
      <c r="G14" s="102"/>
      <c r="H14" s="102"/>
      <c r="I14" s="127"/>
      <c r="J14" s="127"/>
      <c r="K14" s="33"/>
      <c r="L14" s="33"/>
      <c r="M14" s="33"/>
      <c r="N14" s="33"/>
      <c r="O14" s="35"/>
      <c r="P14" s="35"/>
    </row>
    <row r="15" spans="1:16" x14ac:dyDescent="0.25">
      <c r="A15" s="58"/>
      <c r="B15" s="59"/>
      <c r="C15" s="58"/>
      <c r="D15" s="102"/>
      <c r="E15" s="102"/>
      <c r="F15" s="102"/>
      <c r="G15" s="102"/>
      <c r="H15" s="102"/>
      <c r="I15" s="127"/>
      <c r="J15" s="127"/>
      <c r="K15" s="33"/>
      <c r="L15" s="33"/>
      <c r="M15" s="33"/>
      <c r="N15" s="33"/>
      <c r="O15" s="35"/>
      <c r="P15" s="35"/>
    </row>
    <row r="16" spans="1:16" x14ac:dyDescent="0.25">
      <c r="A16" s="58"/>
      <c r="B16" s="59"/>
      <c r="C16" s="58"/>
      <c r="D16" s="102"/>
      <c r="E16" s="102"/>
      <c r="F16" s="102"/>
      <c r="G16" s="102"/>
      <c r="H16" s="102"/>
      <c r="I16" s="127"/>
      <c r="J16" s="127"/>
      <c r="K16" s="33"/>
      <c r="L16" s="33"/>
      <c r="M16" s="33"/>
      <c r="N16" s="33"/>
      <c r="O16" s="35"/>
      <c r="P16" s="35"/>
    </row>
    <row r="17" spans="1:16" x14ac:dyDescent="0.25">
      <c r="A17" s="58"/>
      <c r="B17" s="59"/>
      <c r="C17" s="58"/>
      <c r="D17" s="102"/>
      <c r="E17" s="102"/>
      <c r="F17" s="102"/>
      <c r="G17" s="102"/>
      <c r="H17" s="102"/>
      <c r="I17" s="127"/>
      <c r="J17" s="127"/>
      <c r="K17" s="33"/>
      <c r="L17" s="33"/>
      <c r="M17" s="33"/>
      <c r="N17" s="33"/>
      <c r="O17" s="35"/>
      <c r="P17" s="35"/>
    </row>
    <row r="18" spans="1:16" x14ac:dyDescent="0.25">
      <c r="A18" s="58"/>
      <c r="B18" s="59"/>
      <c r="C18" s="58"/>
      <c r="D18" s="102"/>
      <c r="E18" s="102"/>
      <c r="F18" s="102"/>
      <c r="G18" s="102"/>
      <c r="H18" s="102"/>
      <c r="I18" s="127"/>
      <c r="J18" s="127"/>
      <c r="K18" s="33"/>
      <c r="L18" s="33"/>
      <c r="M18" s="33"/>
      <c r="N18" s="33"/>
      <c r="O18" s="35"/>
      <c r="P18" s="35"/>
    </row>
    <row r="19" spans="1:16" x14ac:dyDescent="0.25">
      <c r="A19" s="58"/>
      <c r="B19" s="59"/>
      <c r="C19" s="58"/>
      <c r="D19" s="102"/>
      <c r="E19" s="102"/>
      <c r="F19" s="102"/>
      <c r="G19" s="102"/>
      <c r="H19" s="102"/>
      <c r="I19" s="127"/>
      <c r="J19" s="127"/>
      <c r="K19" s="33"/>
      <c r="L19" s="33"/>
      <c r="M19" s="33"/>
      <c r="N19" s="33"/>
      <c r="O19" s="35"/>
      <c r="P19" s="35"/>
    </row>
    <row r="20" spans="1:16" x14ac:dyDescent="0.25">
      <c r="A20" s="58"/>
      <c r="B20" s="59"/>
      <c r="C20" s="58"/>
      <c r="D20" s="102"/>
      <c r="E20" s="102"/>
      <c r="F20" s="102"/>
      <c r="G20" s="102"/>
      <c r="H20" s="102"/>
      <c r="I20" s="127"/>
      <c r="J20" s="127"/>
      <c r="K20" s="33"/>
      <c r="L20" s="33"/>
      <c r="M20" s="33"/>
      <c r="N20" s="33"/>
      <c r="O20" s="35"/>
      <c r="P20" s="35"/>
    </row>
    <row r="21" spans="1:16" x14ac:dyDescent="0.25">
      <c r="A21" s="58"/>
      <c r="B21" s="59"/>
      <c r="C21" s="58"/>
      <c r="D21" s="102"/>
      <c r="E21" s="102"/>
      <c r="F21" s="102"/>
      <c r="G21" s="102"/>
      <c r="H21" s="102"/>
      <c r="I21" s="127"/>
      <c r="J21" s="127"/>
      <c r="K21" s="33"/>
      <c r="L21" s="33"/>
      <c r="M21" s="33"/>
      <c r="N21" s="33"/>
      <c r="O21" s="35"/>
      <c r="P21" s="35"/>
    </row>
    <row r="22" spans="1:16" x14ac:dyDescent="0.25">
      <c r="A22" s="58"/>
      <c r="B22" s="59"/>
      <c r="C22" s="58"/>
      <c r="D22" s="102"/>
      <c r="E22" s="102"/>
      <c r="F22" s="102"/>
      <c r="G22" s="102"/>
      <c r="H22" s="102"/>
      <c r="I22" s="127"/>
      <c r="J22" s="127"/>
      <c r="K22" s="33"/>
      <c r="L22" s="33"/>
      <c r="M22" s="33"/>
      <c r="N22" s="33"/>
      <c r="O22" s="35"/>
      <c r="P22" s="35"/>
    </row>
    <row r="23" spans="1:16" x14ac:dyDescent="0.25">
      <c r="A23" s="58"/>
      <c r="B23" s="59"/>
      <c r="C23" s="58"/>
      <c r="D23" s="102"/>
      <c r="E23" s="102"/>
      <c r="F23" s="102"/>
      <c r="G23" s="102"/>
      <c r="H23" s="102"/>
      <c r="I23" s="127"/>
      <c r="J23" s="127"/>
      <c r="K23" s="33"/>
      <c r="L23" s="33"/>
      <c r="M23" s="33"/>
      <c r="N23" s="33"/>
      <c r="O23" s="35"/>
      <c r="P23" s="35"/>
    </row>
    <row r="24" spans="1:16" x14ac:dyDescent="0.25">
      <c r="A24" s="58"/>
      <c r="B24" s="59"/>
      <c r="C24" s="58"/>
      <c r="D24" s="102"/>
      <c r="E24" s="102"/>
      <c r="F24" s="102"/>
      <c r="G24" s="102"/>
      <c r="H24" s="102"/>
      <c r="I24" s="127"/>
      <c r="J24" s="127"/>
      <c r="K24" s="33"/>
      <c r="L24" s="33"/>
      <c r="M24" s="33"/>
      <c r="N24" s="33"/>
      <c r="O24" s="35"/>
      <c r="P24" s="35"/>
    </row>
    <row r="25" spans="1:16" x14ac:dyDescent="0.25">
      <c r="A25" s="58"/>
      <c r="B25" s="59"/>
      <c r="C25" s="58"/>
      <c r="D25" s="102"/>
      <c r="E25" s="102"/>
      <c r="F25" s="102"/>
      <c r="G25" s="102"/>
      <c r="H25" s="102"/>
      <c r="I25" s="127"/>
      <c r="J25" s="127"/>
      <c r="K25" s="33"/>
      <c r="L25" s="33"/>
      <c r="M25" s="33"/>
      <c r="N25" s="33"/>
      <c r="O25" s="35"/>
      <c r="P25" s="35"/>
    </row>
    <row r="26" spans="1:16" x14ac:dyDescent="0.25">
      <c r="A26" s="58"/>
      <c r="B26" s="59"/>
      <c r="C26" s="58"/>
      <c r="D26" s="102"/>
      <c r="E26" s="102"/>
      <c r="F26" s="102"/>
      <c r="G26" s="102"/>
      <c r="H26" s="102"/>
      <c r="I26" s="127"/>
      <c r="J26" s="127"/>
      <c r="K26" s="33"/>
      <c r="L26" s="33"/>
      <c r="M26" s="33"/>
      <c r="N26" s="33"/>
      <c r="O26" s="35"/>
      <c r="P26" s="35"/>
    </row>
    <row r="27" spans="1:16" x14ac:dyDescent="0.25">
      <c r="A27" s="58"/>
      <c r="B27" s="59"/>
      <c r="C27" s="58"/>
      <c r="D27" s="102"/>
      <c r="E27" s="102"/>
      <c r="F27" s="102"/>
      <c r="G27" s="102"/>
      <c r="H27" s="102"/>
      <c r="I27" s="127"/>
      <c r="J27" s="127"/>
      <c r="K27" s="33"/>
      <c r="L27" s="33"/>
      <c r="M27" s="33"/>
      <c r="N27" s="33"/>
      <c r="O27" s="35"/>
      <c r="P27" s="35"/>
    </row>
    <row r="28" spans="1:16" x14ac:dyDescent="0.25">
      <c r="A28" s="58"/>
      <c r="B28" s="59"/>
      <c r="C28" s="58"/>
      <c r="D28" s="102"/>
      <c r="E28" s="102"/>
      <c r="F28" s="102"/>
      <c r="G28" s="102"/>
      <c r="H28" s="102"/>
      <c r="I28" s="127"/>
      <c r="J28" s="127"/>
      <c r="K28" s="33"/>
      <c r="L28" s="33"/>
      <c r="M28" s="33"/>
      <c r="N28" s="33"/>
      <c r="O28" s="35"/>
      <c r="P28" s="35"/>
    </row>
    <row r="29" spans="1:16" x14ac:dyDescent="0.25">
      <c r="A29" s="58"/>
      <c r="B29" s="59"/>
      <c r="C29" s="58"/>
      <c r="D29" s="102"/>
      <c r="E29" s="102"/>
      <c r="F29" s="102"/>
      <c r="G29" s="102"/>
      <c r="H29" s="102"/>
      <c r="I29" s="127"/>
      <c r="J29" s="127"/>
      <c r="K29" s="33"/>
      <c r="L29" s="33"/>
      <c r="M29" s="33"/>
      <c r="N29" s="33"/>
      <c r="O29" s="35"/>
      <c r="P29" s="35"/>
    </row>
    <row r="30" spans="1:16" x14ac:dyDescent="0.25">
      <c r="A30" s="58"/>
      <c r="B30" s="59"/>
      <c r="C30" s="58"/>
      <c r="D30" s="102"/>
      <c r="E30" s="102"/>
      <c r="F30" s="102"/>
      <c r="G30" s="102"/>
      <c r="H30" s="102"/>
      <c r="I30" s="127"/>
      <c r="J30" s="127"/>
      <c r="K30" s="33"/>
      <c r="L30" s="33"/>
      <c r="M30" s="33"/>
      <c r="N30" s="33"/>
      <c r="O30" s="35"/>
      <c r="P30" s="35"/>
    </row>
    <row r="31" spans="1:16" x14ac:dyDescent="0.25">
      <c r="A31" s="58"/>
      <c r="B31" s="59"/>
      <c r="C31" s="58"/>
      <c r="D31" s="102"/>
      <c r="E31" s="102"/>
      <c r="F31" s="102"/>
      <c r="G31" s="102"/>
      <c r="H31" s="102"/>
      <c r="I31" s="127"/>
      <c r="J31" s="127"/>
      <c r="K31" s="33"/>
      <c r="L31" s="33"/>
      <c r="M31" s="33"/>
      <c r="N31" s="33"/>
      <c r="O31" s="35"/>
      <c r="P31" s="35"/>
    </row>
    <row r="32" spans="1:16" x14ac:dyDescent="0.25">
      <c r="A32" s="58"/>
      <c r="B32" s="59"/>
      <c r="C32" s="58"/>
      <c r="D32" s="102"/>
      <c r="E32" s="102"/>
      <c r="F32" s="102"/>
      <c r="G32" s="102"/>
      <c r="H32" s="102"/>
      <c r="I32" s="127"/>
      <c r="J32" s="127"/>
      <c r="K32" s="33"/>
      <c r="L32" s="33"/>
      <c r="M32" s="33"/>
      <c r="N32" s="33"/>
      <c r="O32" s="35"/>
      <c r="P32" s="35"/>
    </row>
    <row r="33" spans="1:16" x14ac:dyDescent="0.25">
      <c r="A33" s="58"/>
      <c r="B33" s="59"/>
      <c r="C33" s="58"/>
      <c r="D33" s="102"/>
      <c r="E33" s="102"/>
      <c r="F33" s="102"/>
      <c r="G33" s="102"/>
      <c r="H33" s="102"/>
      <c r="I33" s="127"/>
      <c r="J33" s="127"/>
      <c r="K33" s="33"/>
      <c r="L33" s="33"/>
      <c r="M33" s="33"/>
      <c r="N33" s="33"/>
      <c r="O33" s="35"/>
      <c r="P33" s="35"/>
    </row>
    <row r="34" spans="1:16" x14ac:dyDescent="0.25">
      <c r="A34" s="58"/>
      <c r="B34" s="59"/>
      <c r="C34" s="58"/>
      <c r="D34" s="102"/>
      <c r="E34" s="102"/>
      <c r="F34" s="102"/>
      <c r="G34" s="102"/>
      <c r="H34" s="102"/>
      <c r="I34" s="127"/>
      <c r="J34" s="127"/>
      <c r="K34" s="33"/>
      <c r="L34" s="33"/>
      <c r="M34" s="33"/>
      <c r="N34" s="33"/>
      <c r="O34" s="35"/>
      <c r="P34" s="35"/>
    </row>
    <row r="35" spans="1:16" x14ac:dyDescent="0.25">
      <c r="A35" s="58"/>
      <c r="B35" s="59"/>
      <c r="C35" s="58"/>
      <c r="D35" s="102"/>
      <c r="E35" s="102"/>
      <c r="F35" s="102"/>
      <c r="G35" s="102"/>
      <c r="H35" s="102"/>
      <c r="I35" s="127"/>
      <c r="J35" s="127"/>
      <c r="K35" s="33"/>
      <c r="L35" s="33"/>
      <c r="M35" s="33"/>
      <c r="N35" s="33"/>
      <c r="O35" s="35"/>
      <c r="P35" s="35"/>
    </row>
    <row r="36" spans="1:16" x14ac:dyDescent="0.25">
      <c r="A36" s="58"/>
      <c r="B36" s="59"/>
      <c r="C36" s="58"/>
      <c r="D36" s="102"/>
      <c r="E36" s="102"/>
      <c r="F36" s="102"/>
      <c r="G36" s="102"/>
      <c r="H36" s="102"/>
      <c r="I36" s="127"/>
      <c r="J36" s="127"/>
      <c r="K36" s="33"/>
      <c r="L36" s="33"/>
      <c r="M36" s="33"/>
      <c r="N36" s="33"/>
      <c r="O36" s="35"/>
      <c r="P36" s="35"/>
    </row>
    <row r="37" spans="1:16" x14ac:dyDescent="0.25">
      <c r="A37" s="58"/>
      <c r="B37" s="59"/>
      <c r="C37" s="58"/>
      <c r="D37" s="102"/>
      <c r="E37" s="102"/>
      <c r="F37" s="102"/>
      <c r="G37" s="102"/>
      <c r="H37" s="102"/>
      <c r="I37" s="127"/>
      <c r="J37" s="127"/>
      <c r="K37" s="33"/>
      <c r="L37" s="33"/>
      <c r="M37" s="33"/>
      <c r="N37" s="33"/>
      <c r="O37" s="35"/>
      <c r="P37" s="35"/>
    </row>
    <row r="38" spans="1:16" x14ac:dyDescent="0.25">
      <c r="A38" s="58"/>
      <c r="B38" s="59"/>
      <c r="C38" s="58"/>
      <c r="D38" s="102"/>
      <c r="E38" s="102"/>
      <c r="F38" s="102"/>
      <c r="G38" s="102"/>
      <c r="H38" s="102"/>
      <c r="I38" s="127"/>
      <c r="J38" s="127"/>
      <c r="K38" s="33"/>
      <c r="L38" s="33"/>
      <c r="M38" s="33"/>
      <c r="N38" s="33"/>
      <c r="O38" s="35"/>
      <c r="P38" s="35"/>
    </row>
    <row r="39" spans="1:16" x14ac:dyDescent="0.25">
      <c r="A39" s="58"/>
      <c r="B39" s="59"/>
      <c r="C39" s="58"/>
      <c r="D39" s="102"/>
      <c r="E39" s="102"/>
      <c r="F39" s="102"/>
      <c r="G39" s="102"/>
      <c r="H39" s="102"/>
      <c r="I39" s="127"/>
      <c r="J39" s="127"/>
      <c r="K39" s="33"/>
      <c r="L39" s="33"/>
      <c r="M39" s="33"/>
      <c r="N39" s="33"/>
      <c r="O39" s="35"/>
      <c r="P39" s="35"/>
    </row>
    <row r="40" spans="1:16" x14ac:dyDescent="0.25">
      <c r="A40" s="58"/>
      <c r="B40" s="59"/>
      <c r="C40" s="58"/>
      <c r="D40" s="102"/>
      <c r="E40" s="102"/>
      <c r="F40" s="102"/>
      <c r="G40" s="102"/>
      <c r="H40" s="102"/>
      <c r="I40" s="127"/>
      <c r="J40" s="127"/>
      <c r="K40" s="33"/>
      <c r="L40" s="33"/>
      <c r="M40" s="33"/>
      <c r="N40" s="33"/>
      <c r="O40" s="35"/>
      <c r="P40" s="35"/>
    </row>
    <row r="41" spans="1:16" x14ac:dyDescent="0.25">
      <c r="A41" s="58"/>
      <c r="B41" s="59"/>
      <c r="C41" s="58"/>
      <c r="D41" s="102"/>
      <c r="E41" s="102"/>
      <c r="F41" s="102"/>
      <c r="G41" s="102"/>
      <c r="H41" s="102"/>
      <c r="I41" s="127"/>
      <c r="J41" s="127"/>
      <c r="K41" s="33"/>
      <c r="L41" s="33"/>
      <c r="M41" s="33"/>
      <c r="N41" s="33"/>
      <c r="O41" s="35"/>
      <c r="P41" s="35"/>
    </row>
    <row r="42" spans="1:16" x14ac:dyDescent="0.25">
      <c r="A42" s="58"/>
      <c r="B42" s="59"/>
      <c r="C42" s="58"/>
      <c r="D42" s="102"/>
      <c r="E42" s="102"/>
      <c r="F42" s="102"/>
      <c r="G42" s="102"/>
      <c r="H42" s="102"/>
      <c r="I42" s="127"/>
      <c r="J42" s="127"/>
      <c r="K42" s="33"/>
      <c r="L42" s="33"/>
      <c r="M42" s="33"/>
      <c r="N42" s="33"/>
      <c r="O42" s="35"/>
      <c r="P42" s="35"/>
    </row>
    <row r="43" spans="1:16" x14ac:dyDescent="0.25">
      <c r="A43" s="58"/>
      <c r="B43" s="59"/>
      <c r="C43" s="58"/>
      <c r="D43" s="102"/>
      <c r="E43" s="102"/>
      <c r="F43" s="102"/>
      <c r="G43" s="102"/>
      <c r="H43" s="102"/>
      <c r="I43" s="127"/>
      <c r="J43" s="127"/>
      <c r="K43" s="33"/>
      <c r="L43" s="33"/>
      <c r="M43" s="33"/>
      <c r="N43" s="33"/>
      <c r="O43" s="35"/>
      <c r="P43" s="35"/>
    </row>
    <row r="44" spans="1:16" x14ac:dyDescent="0.25">
      <c r="A44" s="58"/>
      <c r="B44" s="59"/>
      <c r="C44" s="58"/>
      <c r="D44" s="102"/>
      <c r="E44" s="102"/>
      <c r="F44" s="102"/>
      <c r="G44" s="102"/>
      <c r="H44" s="102"/>
      <c r="I44" s="127"/>
      <c r="J44" s="127"/>
      <c r="K44" s="33"/>
      <c r="L44" s="33"/>
      <c r="M44" s="33"/>
      <c r="N44" s="33"/>
      <c r="O44" s="35"/>
      <c r="P44" s="35"/>
    </row>
    <row r="45" spans="1:16" x14ac:dyDescent="0.25">
      <c r="A45" s="58"/>
      <c r="B45" s="59"/>
      <c r="C45" s="58"/>
      <c r="D45" s="102"/>
      <c r="E45" s="102"/>
      <c r="F45" s="102"/>
      <c r="G45" s="102"/>
      <c r="H45" s="102"/>
      <c r="I45" s="127"/>
      <c r="J45" s="127"/>
      <c r="K45" s="33"/>
      <c r="L45" s="33"/>
      <c r="M45" s="33"/>
      <c r="N45" s="33"/>
      <c r="O45" s="35"/>
      <c r="P45" s="35"/>
    </row>
    <row r="46" spans="1:16" x14ac:dyDescent="0.25">
      <c r="A46" s="58"/>
      <c r="B46" s="59"/>
      <c r="C46" s="58"/>
      <c r="D46" s="102"/>
      <c r="E46" s="102"/>
      <c r="F46" s="102"/>
      <c r="G46" s="102"/>
      <c r="H46" s="102"/>
      <c r="I46" s="127"/>
      <c r="J46" s="127"/>
      <c r="K46" s="33"/>
      <c r="L46" s="33"/>
      <c r="M46" s="33"/>
      <c r="N46" s="33"/>
      <c r="O46" s="35"/>
      <c r="P46" s="35"/>
    </row>
    <row r="47" spans="1:16" x14ac:dyDescent="0.25">
      <c r="A47" s="58"/>
      <c r="B47" s="59"/>
      <c r="C47" s="58"/>
      <c r="D47" s="102"/>
      <c r="E47" s="102"/>
      <c r="F47" s="102"/>
      <c r="G47" s="102"/>
      <c r="H47" s="102"/>
      <c r="I47" s="127"/>
      <c r="J47" s="127"/>
      <c r="K47" s="33"/>
      <c r="L47" s="33"/>
      <c r="M47" s="33"/>
      <c r="N47" s="33"/>
      <c r="O47" s="35"/>
      <c r="P47" s="35"/>
    </row>
    <row r="48" spans="1:16" x14ac:dyDescent="0.25">
      <c r="A48" s="58"/>
      <c r="B48" s="59"/>
      <c r="C48" s="58"/>
      <c r="D48" s="102"/>
      <c r="E48" s="102"/>
      <c r="F48" s="102"/>
      <c r="G48" s="102"/>
      <c r="H48" s="102"/>
      <c r="I48" s="127"/>
      <c r="J48" s="127"/>
      <c r="K48" s="33"/>
      <c r="L48" s="33"/>
      <c r="M48" s="33"/>
      <c r="N48" s="33"/>
      <c r="O48" s="35"/>
      <c r="P48" s="35"/>
    </row>
    <row r="49" spans="1:16" x14ac:dyDescent="0.25">
      <c r="A49" s="58"/>
      <c r="B49" s="59"/>
      <c r="C49" s="58"/>
      <c r="D49" s="102"/>
      <c r="E49" s="102"/>
      <c r="F49" s="102"/>
      <c r="G49" s="102"/>
      <c r="H49" s="102"/>
      <c r="I49" s="127"/>
      <c r="J49" s="127"/>
      <c r="K49" s="33"/>
      <c r="L49" s="33"/>
      <c r="M49" s="33"/>
      <c r="N49" s="33"/>
      <c r="O49" s="35"/>
      <c r="P49" s="35"/>
    </row>
  </sheetData>
  <dataValidations count="1">
    <dataValidation type="list" allowBlank="1" showInputMessage="1" showErrorMessage="1" sqref="C2:C49" xr:uid="{00000000-0002-0000-0600-000000000000}">
      <formula1>"Yes, No"</formula1>
    </dataValidation>
  </dataValidations>
  <pageMargins left="0.25" right="0.25" top="0.75" bottom="0.75" header="0.3" footer="0.3"/>
  <pageSetup scale="69" fitToHeight="0" orientation="landscape" r:id="rId1"/>
  <headerFooter>
    <oddHeader>&amp;C&amp;20&amp;EClaims Schedule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4"/>
  <sheetViews>
    <sheetView workbookViewId="0">
      <pane ySplit="1" topLeftCell="A2" activePane="bottomLeft" state="frozen"/>
      <selection pane="bottomLeft" activeCell="E1" sqref="E1"/>
    </sheetView>
  </sheetViews>
  <sheetFormatPr defaultRowHeight="15" x14ac:dyDescent="0.25"/>
  <cols>
    <col min="1" max="1" width="14.28515625" bestFit="1" customWidth="1"/>
    <col min="2" max="2" width="15.28515625" bestFit="1" customWidth="1"/>
    <col min="3" max="3" width="28.28515625" bestFit="1" customWidth="1"/>
    <col min="4" max="4" width="25.28515625" customWidth="1"/>
    <col min="5" max="5" width="19.28515625" bestFit="1" customWidth="1"/>
  </cols>
  <sheetData>
    <row r="1" spans="1:5" x14ac:dyDescent="0.25">
      <c r="A1" s="1" t="s">
        <v>3</v>
      </c>
      <c r="B1" s="1" t="s">
        <v>9</v>
      </c>
      <c r="C1" s="1" t="s">
        <v>11</v>
      </c>
      <c r="D1" s="1" t="s">
        <v>10</v>
      </c>
      <c r="E1" s="1" t="s">
        <v>254</v>
      </c>
    </row>
    <row r="2" spans="1:5" x14ac:dyDescent="0.25">
      <c r="A2" s="33"/>
      <c r="B2" s="33"/>
      <c r="C2" s="36"/>
      <c r="D2" s="33"/>
      <c r="E2" s="33"/>
    </row>
    <row r="3" spans="1:5" x14ac:dyDescent="0.25">
      <c r="A3" s="33"/>
      <c r="B3" s="33"/>
      <c r="C3" s="34"/>
      <c r="D3" s="33"/>
      <c r="E3" s="33"/>
    </row>
    <row r="4" spans="1:5" x14ac:dyDescent="0.25">
      <c r="A4" s="33"/>
      <c r="B4" s="33"/>
      <c r="C4" s="34"/>
      <c r="D4" s="33"/>
      <c r="E4" s="33"/>
    </row>
    <row r="5" spans="1:5" x14ac:dyDescent="0.25">
      <c r="A5" s="33"/>
      <c r="B5" s="33"/>
      <c r="C5" s="34"/>
      <c r="D5" s="33"/>
      <c r="E5" s="33"/>
    </row>
    <row r="6" spans="1:5" x14ac:dyDescent="0.25">
      <c r="A6" s="33"/>
      <c r="B6" s="33"/>
      <c r="C6" s="34"/>
      <c r="D6" s="33"/>
      <c r="E6" s="33"/>
    </row>
    <row r="7" spans="1:5" x14ac:dyDescent="0.25">
      <c r="A7" s="33"/>
      <c r="B7" s="33"/>
      <c r="C7" s="34"/>
      <c r="D7" s="33"/>
      <c r="E7" s="33"/>
    </row>
    <row r="8" spans="1:5" x14ac:dyDescent="0.25">
      <c r="A8" s="33"/>
      <c r="B8" s="33"/>
      <c r="C8" s="34"/>
      <c r="D8" s="33"/>
      <c r="E8" s="33"/>
    </row>
    <row r="9" spans="1:5" x14ac:dyDescent="0.25">
      <c r="A9" s="33"/>
      <c r="B9" s="33"/>
      <c r="C9" s="34"/>
      <c r="D9" s="33"/>
      <c r="E9" s="33"/>
    </row>
    <row r="10" spans="1:5" x14ac:dyDescent="0.25">
      <c r="A10" s="33"/>
      <c r="B10" s="33"/>
      <c r="C10" s="34"/>
      <c r="D10" s="33"/>
      <c r="E10" s="33"/>
    </row>
    <row r="11" spans="1:5" x14ac:dyDescent="0.25">
      <c r="A11" s="33"/>
      <c r="B11" s="33"/>
      <c r="C11" s="34"/>
      <c r="D11" s="33"/>
      <c r="E11" s="33"/>
    </row>
    <row r="12" spans="1:5" x14ac:dyDescent="0.25">
      <c r="A12" s="33"/>
      <c r="B12" s="33"/>
      <c r="C12" s="34"/>
      <c r="D12" s="33"/>
      <c r="E12" s="33"/>
    </row>
    <row r="13" spans="1:5" x14ac:dyDescent="0.25">
      <c r="A13" s="33"/>
      <c r="B13" s="33"/>
      <c r="C13" s="34"/>
      <c r="D13" s="33"/>
      <c r="E13" s="33"/>
    </row>
    <row r="14" spans="1:5" x14ac:dyDescent="0.25">
      <c r="A14" s="33"/>
      <c r="B14" s="33"/>
      <c r="C14" s="34"/>
      <c r="D14" s="33"/>
      <c r="E14" s="33"/>
    </row>
    <row r="15" spans="1:5" x14ac:dyDescent="0.25">
      <c r="A15" s="33"/>
      <c r="B15" s="33"/>
      <c r="C15" s="34"/>
      <c r="D15" s="33"/>
      <c r="E15" s="33"/>
    </row>
    <row r="16" spans="1:5" x14ac:dyDescent="0.25">
      <c r="A16" s="33"/>
      <c r="B16" s="33"/>
      <c r="C16" s="34"/>
      <c r="D16" s="33"/>
      <c r="E16" s="33"/>
    </row>
    <row r="17" spans="1:5" x14ac:dyDescent="0.25">
      <c r="A17" s="33"/>
      <c r="B17" s="33"/>
      <c r="C17" s="34"/>
      <c r="D17" s="33"/>
      <c r="E17" s="33"/>
    </row>
    <row r="18" spans="1:5" x14ac:dyDescent="0.25">
      <c r="A18" s="33"/>
      <c r="B18" s="33"/>
      <c r="C18" s="34"/>
      <c r="D18" s="33"/>
      <c r="E18" s="33"/>
    </row>
    <row r="19" spans="1:5" x14ac:dyDescent="0.25">
      <c r="A19" s="33"/>
      <c r="B19" s="33"/>
      <c r="C19" s="34"/>
      <c r="D19" s="33"/>
      <c r="E19" s="33"/>
    </row>
    <row r="20" spans="1:5" x14ac:dyDescent="0.25">
      <c r="A20" s="33"/>
      <c r="B20" s="33"/>
      <c r="C20" s="34"/>
      <c r="D20" s="33"/>
      <c r="E20" s="33"/>
    </row>
    <row r="21" spans="1:5" x14ac:dyDescent="0.25">
      <c r="A21" s="33"/>
      <c r="B21" s="33"/>
      <c r="C21" s="34"/>
      <c r="D21" s="33"/>
      <c r="E21" s="33"/>
    </row>
    <row r="22" spans="1:5" x14ac:dyDescent="0.25">
      <c r="A22" s="33"/>
      <c r="B22" s="33"/>
      <c r="C22" s="34"/>
      <c r="D22" s="33"/>
      <c r="E22" s="33"/>
    </row>
    <row r="23" spans="1:5" x14ac:dyDescent="0.25">
      <c r="A23" s="33"/>
      <c r="B23" s="33"/>
      <c r="C23" s="34"/>
      <c r="D23" s="33"/>
      <c r="E23" s="33"/>
    </row>
    <row r="24" spans="1:5" x14ac:dyDescent="0.25">
      <c r="A24" s="33"/>
      <c r="B24" s="33"/>
      <c r="C24" s="34"/>
      <c r="D24" s="33"/>
      <c r="E24" s="33"/>
    </row>
    <row r="25" spans="1:5" x14ac:dyDescent="0.25">
      <c r="A25" s="33"/>
      <c r="B25" s="33"/>
      <c r="C25" s="34"/>
      <c r="D25" s="33"/>
      <c r="E25" s="33"/>
    </row>
    <row r="26" spans="1:5" x14ac:dyDescent="0.25">
      <c r="A26" s="33"/>
      <c r="B26" s="33"/>
      <c r="C26" s="34"/>
      <c r="D26" s="33"/>
      <c r="E26" s="33"/>
    </row>
    <row r="27" spans="1:5" x14ac:dyDescent="0.25">
      <c r="A27" s="33"/>
      <c r="B27" s="33"/>
      <c r="C27" s="34"/>
      <c r="D27" s="33"/>
      <c r="E27" s="33"/>
    </row>
    <row r="28" spans="1:5" x14ac:dyDescent="0.25">
      <c r="A28" s="33"/>
      <c r="B28" s="33"/>
      <c r="C28" s="34"/>
      <c r="D28" s="33"/>
      <c r="E28" s="33"/>
    </row>
    <row r="29" spans="1:5" x14ac:dyDescent="0.25">
      <c r="A29" s="33"/>
      <c r="B29" s="33"/>
      <c r="C29" s="34"/>
      <c r="D29" s="33"/>
      <c r="E29" s="33"/>
    </row>
    <row r="30" spans="1:5" x14ac:dyDescent="0.25">
      <c r="A30" s="33"/>
      <c r="B30" s="33"/>
      <c r="C30" s="34"/>
      <c r="D30" s="33"/>
      <c r="E30" s="33"/>
    </row>
    <row r="31" spans="1:5" x14ac:dyDescent="0.25">
      <c r="A31" s="33"/>
      <c r="B31" s="33"/>
      <c r="C31" s="34"/>
      <c r="D31" s="33"/>
      <c r="E31" s="33"/>
    </row>
    <row r="32" spans="1:5" x14ac:dyDescent="0.25">
      <c r="A32" s="33"/>
      <c r="B32" s="33"/>
      <c r="C32" s="34"/>
      <c r="D32" s="33"/>
      <c r="E32" s="33"/>
    </row>
    <row r="33" spans="1:5" x14ac:dyDescent="0.25">
      <c r="A33" s="33"/>
      <c r="B33" s="33"/>
      <c r="C33" s="34"/>
      <c r="D33" s="33"/>
      <c r="E33" s="33"/>
    </row>
    <row r="34" spans="1:5" x14ac:dyDescent="0.25">
      <c r="A34" s="33"/>
      <c r="B34" s="33"/>
      <c r="C34" s="34"/>
      <c r="D34" s="33"/>
      <c r="E34" s="33"/>
    </row>
  </sheetData>
  <dataValidations count="1">
    <dataValidation type="list" allowBlank="1" showInputMessage="1" showErrorMessage="1" sqref="B2:B34" xr:uid="{00000000-0002-0000-0700-000000000000}">
      <formula1>"Minor, Major, Serious, Criminal"</formula1>
    </dataValidation>
  </dataValidations>
  <pageMargins left="0.25" right="0.25" top="0.75" bottom="0.75" header="0.3" footer="0.3"/>
  <pageSetup fitToHeight="0" orientation="landscape" r:id="rId1"/>
  <headerFooter>
    <oddHeader>&amp;C&amp;20&amp;EConviction Schedule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M L 5 c V 7 S u 5 g 6 i A A A A 9 g A A A B I A H A B D b 2 5 m a W c v U G F j a 2 F n Z S 5 4 b W w g o h g A K K A U A A A A A A A A A A A A A A A A A A A A A A A A A A A A h Y + x D o I w F E V / h X S n L X U x 5 F E H V 0 l M i M a 1 K R U a 4 W F o s f y b g 5 / k L 4 h R 1 M 3 x n n u G e + / X G 6 z G t o k u p n e 2 w 4 w k l J P I o O 5 K i 1 V G B n + M l 2 Q l Y a v 0 S V U m m m R 0 6 e j K j N T e n 1 P G Q g g 0 L G j X V 0 x w n r B D v i l 0 b V p F P r L 9 L 8 c W n V e o D Z G w f 4 2 R g i Y i o Y I L y o H N E H K L X 2 H q + b P 9 g b A e G j / 0 R h q M d w W w O Q J 7 f 5 A P U E s D B B Q A A g A I A D C + X F 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w v l x X K I p H u A 4 A A A A R A A A A E w A c A E Z v c m 1 1 b G F z L 1 N l Y 3 R p b 2 4 x L m 0 g o h g A K K A U A A A A A A A A A A A A A A A A A A A A A A A A A A A A K 0 5 N L s n M z 1 M I h t C G 1 g B Q S w E C L Q A U A A I A C A A w v l x X t K 7 m D q I A A A D 2 A A A A E g A A A A A A A A A A A A A A A A A A A A A A Q 2 9 u Z m l n L 1 B h Y 2 t h Z 2 U u e G 1 s U E s B A i 0 A F A A C A A g A M L 5 c V w / K 6 a u k A A A A 6 Q A A A B M A A A A A A A A A A A A A A A A A 7 g A A A F t D b 2 5 0 Z W 5 0 X 1 R 5 c G V z X S 5 4 b W x Q S w E C L Q A U A A I A C A A w v l x X 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h X J G I I N 1 y 0 e W X 9 c / c p 8 H 4 A A A A A A C A A A A A A A Q Z g A A A A E A A C A A A A B Z U 9 b Y P n N Z N P + 0 O m b d o Z o n R n 4 s x O 3 Y l 2 2 6 P r z E X E S G 3 A A A A A A O g A A A A A I A A C A A A A D B K 7 E D g I w 8 7 P F C K 8 f 8 / Q s y B M c 9 5 a A 4 j 6 b S F 4 b P n f e O E F A A A A D K q Z a L Q v / A 3 D B J U j M / z 5 / 5 M H 5 k S + q v C b 5 J C W c A K e 8 d b 1 O x l T T 0 M d + X t n W q 9 y o H F u U W J j x k F t r D S B L S a 7 m b 4 9 Q 4 J 4 1 L L d k l m / U B 4 H b q I 6 l M Y 0 A A A A D j Q Q m G P Z O f G u D y q e b N 8 v U m w J D 1 a l n z U 8 6 n d 4 h G H Y / 7 D J g f 7 C L F 3 d r V 3 8 I j l P K 9 d x O n 4 k J G r P 5 k H / M J v o k n k r w y < / D a t a M a s h u p > 
</file>

<file path=customXml/itemProps1.xml><?xml version="1.0" encoding="utf-8"?>
<ds:datastoreItem xmlns:ds="http://schemas.openxmlformats.org/officeDocument/2006/customXml" ds:itemID="{58519CE9-8090-4311-A5E9-1ACCBA2AC6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MSI Application</vt:lpstr>
      <vt:lpstr>VEHICLES</vt:lpstr>
      <vt:lpstr>TRAILERS (OWNED AND LEASED)</vt:lpstr>
      <vt:lpstr>IFTA SUMMARY</vt:lpstr>
      <vt:lpstr>DRIVERS</vt:lpstr>
      <vt:lpstr>CLAIMS</vt:lpstr>
      <vt:lpstr>CONVICTIONS</vt:lpstr>
      <vt:lpstr>RowTitleRegion1..E2</vt:lpstr>
      <vt:lpstr>RowTitleRegion2..I2</vt:lpstr>
      <vt:lpstr>RowTitleRegion3..D8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Bennett</dc:creator>
  <cp:lastModifiedBy>Nancy Bennett</cp:lastModifiedBy>
  <cp:lastPrinted>2023-10-29T04:38:42Z</cp:lastPrinted>
  <dcterms:created xsi:type="dcterms:W3CDTF">2019-11-25T04:52:32Z</dcterms:created>
  <dcterms:modified xsi:type="dcterms:W3CDTF">2024-02-14T18:11:29Z</dcterms:modified>
</cp:coreProperties>
</file>